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oneke\Dropbox\AP-PhD\Templates\"/>
    </mc:Choice>
  </mc:AlternateContent>
  <bookViews>
    <workbookView xWindow="0" yWindow="0" windowWidth="28800" windowHeight="12435"/>
  </bookViews>
  <sheets>
    <sheet name="General Information" sheetId="5" r:id="rId1"/>
    <sheet name="Cycle 1" sheetId="1" r:id="rId2"/>
    <sheet name="Cycle 2" sheetId="9" r:id="rId3"/>
    <sheet name="Acids &amp; Bicarbonates" sheetId="6" state="hidden" r:id="rId4"/>
  </sheets>
  <definedNames>
    <definedName name="Acids">'Acids &amp; Bicarbonates'!$B$2:$B$3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" i="9" l="1"/>
  <c r="Y78" i="9"/>
  <c r="V78" i="9"/>
  <c r="T78" i="9"/>
  <c r="Q78" i="9"/>
  <c r="O78" i="9"/>
  <c r="L78" i="9"/>
  <c r="J78" i="9"/>
  <c r="G78" i="9"/>
  <c r="E78" i="9"/>
  <c r="AF77" i="9"/>
  <c r="AE77" i="9"/>
  <c r="AB77" i="9"/>
  <c r="AA77" i="9"/>
  <c r="W77" i="9"/>
  <c r="X77" i="9" s="1"/>
  <c r="S77" i="9"/>
  <c r="R77" i="9"/>
  <c r="N77" i="9"/>
  <c r="M77" i="9"/>
  <c r="I77" i="9"/>
  <c r="H77" i="9"/>
  <c r="AE76" i="9"/>
  <c r="AF76" i="9" s="1"/>
  <c r="AB76" i="9"/>
  <c r="AA76" i="9"/>
  <c r="X76" i="9"/>
  <c r="W76" i="9"/>
  <c r="S76" i="9"/>
  <c r="R76" i="9"/>
  <c r="M76" i="9"/>
  <c r="N76" i="9" s="1"/>
  <c r="I76" i="9"/>
  <c r="H76" i="9"/>
  <c r="AF75" i="9"/>
  <c r="AE75" i="9"/>
  <c r="AB75" i="9"/>
  <c r="AA75" i="9"/>
  <c r="W75" i="9"/>
  <c r="X75" i="9" s="1"/>
  <c r="S75" i="9"/>
  <c r="R75" i="9"/>
  <c r="N75" i="9"/>
  <c r="M75" i="9"/>
  <c r="I75" i="9"/>
  <c r="H75" i="9"/>
  <c r="AE74" i="9"/>
  <c r="AF74" i="9" s="1"/>
  <c r="AB74" i="9"/>
  <c r="AA74" i="9"/>
  <c r="X74" i="9"/>
  <c r="W74" i="9"/>
  <c r="S74" i="9"/>
  <c r="R74" i="9"/>
  <c r="M74" i="9"/>
  <c r="N74" i="9" s="1"/>
  <c r="I74" i="9"/>
  <c r="H74" i="9"/>
  <c r="AF73" i="9"/>
  <c r="AE73" i="9"/>
  <c r="AB73" i="9"/>
  <c r="AA73" i="9"/>
  <c r="W73" i="9"/>
  <c r="X73" i="9" s="1"/>
  <c r="S73" i="9"/>
  <c r="R73" i="9"/>
  <c r="N73" i="9"/>
  <c r="M73" i="9"/>
  <c r="I73" i="9"/>
  <c r="H73" i="9"/>
  <c r="AE72" i="9"/>
  <c r="AF72" i="9" s="1"/>
  <c r="AB72" i="9"/>
  <c r="AA72" i="9"/>
  <c r="X72" i="9"/>
  <c r="W72" i="9"/>
  <c r="S72" i="9"/>
  <c r="R72" i="9"/>
  <c r="M72" i="9"/>
  <c r="N72" i="9" s="1"/>
  <c r="I72" i="9"/>
  <c r="H72" i="9"/>
  <c r="AF71" i="9"/>
  <c r="AE71" i="9"/>
  <c r="AB71" i="9"/>
  <c r="AA71" i="9"/>
  <c r="W71" i="9"/>
  <c r="X71" i="9" s="1"/>
  <c r="S71" i="9"/>
  <c r="R71" i="9"/>
  <c r="N71" i="9"/>
  <c r="M71" i="9"/>
  <c r="I71" i="9"/>
  <c r="H71" i="9"/>
  <c r="AE70" i="9"/>
  <c r="AF70" i="9" s="1"/>
  <c r="AB70" i="9"/>
  <c r="AA70" i="9"/>
  <c r="X70" i="9"/>
  <c r="W70" i="9"/>
  <c r="S70" i="9"/>
  <c r="R70" i="9"/>
  <c r="M70" i="9"/>
  <c r="N70" i="9" s="1"/>
  <c r="I70" i="9"/>
  <c r="H70" i="9"/>
  <c r="AF69" i="9"/>
  <c r="AE69" i="9"/>
  <c r="AB69" i="9"/>
  <c r="AA69" i="9"/>
  <c r="W69" i="9"/>
  <c r="X69" i="9" s="1"/>
  <c r="S69" i="9"/>
  <c r="R69" i="9"/>
  <c r="N69" i="9"/>
  <c r="M69" i="9"/>
  <c r="I69" i="9"/>
  <c r="H69" i="9"/>
  <c r="AE68" i="9"/>
  <c r="AF68" i="9" s="1"/>
  <c r="AB68" i="9"/>
  <c r="AA68" i="9"/>
  <c r="X68" i="9"/>
  <c r="W68" i="9"/>
  <c r="S68" i="9"/>
  <c r="R68" i="9"/>
  <c r="M68" i="9"/>
  <c r="N68" i="9" s="1"/>
  <c r="I68" i="9"/>
  <c r="H68" i="9"/>
  <c r="AF67" i="9"/>
  <c r="AE67" i="9"/>
  <c r="AB67" i="9"/>
  <c r="AA67" i="9"/>
  <c r="W67" i="9"/>
  <c r="X67" i="9" s="1"/>
  <c r="S67" i="9"/>
  <c r="R67" i="9"/>
  <c r="N67" i="9"/>
  <c r="M67" i="9"/>
  <c r="I67" i="9"/>
  <c r="H67" i="9"/>
  <c r="AE66" i="9"/>
  <c r="AF66" i="9" s="1"/>
  <c r="AB66" i="9"/>
  <c r="AA66" i="9"/>
  <c r="X66" i="9"/>
  <c r="W66" i="9"/>
  <c r="S66" i="9"/>
  <c r="R66" i="9"/>
  <c r="M66" i="9"/>
  <c r="N66" i="9" s="1"/>
  <c r="I66" i="9"/>
  <c r="H66" i="9"/>
  <c r="AF65" i="9"/>
  <c r="AE65" i="9"/>
  <c r="AB65" i="9"/>
  <c r="AA65" i="9"/>
  <c r="W65" i="9"/>
  <c r="X65" i="9" s="1"/>
  <c r="S65" i="9"/>
  <c r="R65" i="9"/>
  <c r="N65" i="9"/>
  <c r="M65" i="9"/>
  <c r="I65" i="9"/>
  <c r="H65" i="9"/>
  <c r="AE64" i="9"/>
  <c r="AF64" i="9" s="1"/>
  <c r="AB64" i="9"/>
  <c r="AA64" i="9"/>
  <c r="X64" i="9"/>
  <c r="W64" i="9"/>
  <c r="S64" i="9"/>
  <c r="R64" i="9"/>
  <c r="M64" i="9"/>
  <c r="N64" i="9" s="1"/>
  <c r="I64" i="9"/>
  <c r="H64" i="9"/>
  <c r="AF63" i="9"/>
  <c r="AE63" i="9"/>
  <c r="AB63" i="9"/>
  <c r="AA63" i="9"/>
  <c r="W63" i="9"/>
  <c r="X63" i="9" s="1"/>
  <c r="S63" i="9"/>
  <c r="R63" i="9"/>
  <c r="N63" i="9"/>
  <c r="M63" i="9"/>
  <c r="I63" i="9"/>
  <c r="H63" i="9"/>
  <c r="AE62" i="9"/>
  <c r="AF62" i="9" s="1"/>
  <c r="AB62" i="9"/>
  <c r="AA62" i="9"/>
  <c r="X62" i="9"/>
  <c r="W62" i="9"/>
  <c r="S62" i="9"/>
  <c r="R62" i="9"/>
  <c r="M62" i="9"/>
  <c r="N62" i="9" s="1"/>
  <c r="I62" i="9"/>
  <c r="H62" i="9"/>
  <c r="AF61" i="9"/>
  <c r="AE61" i="9"/>
  <c r="AB61" i="9"/>
  <c r="AA61" i="9"/>
  <c r="W61" i="9"/>
  <c r="X61" i="9" s="1"/>
  <c r="S61" i="9"/>
  <c r="R61" i="9"/>
  <c r="N61" i="9"/>
  <c r="M61" i="9"/>
  <c r="I61" i="9"/>
  <c r="H61" i="9"/>
  <c r="AE60" i="9"/>
  <c r="AF60" i="9" s="1"/>
  <c r="AB60" i="9"/>
  <c r="AA60" i="9"/>
  <c r="X60" i="9"/>
  <c r="W60" i="9"/>
  <c r="S60" i="9"/>
  <c r="R60" i="9"/>
  <c r="M60" i="9"/>
  <c r="N60" i="9" s="1"/>
  <c r="I60" i="9"/>
  <c r="H60" i="9"/>
  <c r="AF59" i="9"/>
  <c r="AE59" i="9"/>
  <c r="AB59" i="9"/>
  <c r="AA59" i="9"/>
  <c r="W59" i="9"/>
  <c r="X59" i="9" s="1"/>
  <c r="S59" i="9"/>
  <c r="R59" i="9"/>
  <c r="N59" i="9"/>
  <c r="M59" i="9"/>
  <c r="I59" i="9"/>
  <c r="H59" i="9"/>
  <c r="AE58" i="9"/>
  <c r="AF58" i="9" s="1"/>
  <c r="AB58" i="9"/>
  <c r="AA58" i="9"/>
  <c r="X58" i="9"/>
  <c r="W58" i="9"/>
  <c r="S58" i="9"/>
  <c r="R58" i="9"/>
  <c r="M58" i="9"/>
  <c r="N58" i="9" s="1"/>
  <c r="I58" i="9"/>
  <c r="H58" i="9"/>
  <c r="AF57" i="9"/>
  <c r="AE57" i="9"/>
  <c r="AB57" i="9"/>
  <c r="AA57" i="9"/>
  <c r="W57" i="9"/>
  <c r="X57" i="9" s="1"/>
  <c r="S57" i="9"/>
  <c r="R57" i="9"/>
  <c r="N57" i="9"/>
  <c r="M57" i="9"/>
  <c r="I57" i="9"/>
  <c r="H57" i="9"/>
  <c r="AE56" i="9"/>
  <c r="AF56" i="9" s="1"/>
  <c r="AB56" i="9"/>
  <c r="AA56" i="9"/>
  <c r="X56" i="9"/>
  <c r="W56" i="9"/>
  <c r="S56" i="9"/>
  <c r="R56" i="9"/>
  <c r="M56" i="9"/>
  <c r="N56" i="9" s="1"/>
  <c r="I56" i="9"/>
  <c r="H56" i="9"/>
  <c r="AF55" i="9"/>
  <c r="AE55" i="9"/>
  <c r="AB55" i="9"/>
  <c r="AA55" i="9"/>
  <c r="W55" i="9"/>
  <c r="X55" i="9" s="1"/>
  <c r="S55" i="9"/>
  <c r="R55" i="9"/>
  <c r="N55" i="9"/>
  <c r="M55" i="9"/>
  <c r="I55" i="9"/>
  <c r="H55" i="9"/>
  <c r="AE54" i="9"/>
  <c r="AF54" i="9" s="1"/>
  <c r="AB54" i="9"/>
  <c r="AA54" i="9"/>
  <c r="X54" i="9"/>
  <c r="W54" i="9"/>
  <c r="S54" i="9"/>
  <c r="R54" i="9"/>
  <c r="M54" i="9"/>
  <c r="N54" i="9" s="1"/>
  <c r="I54" i="9"/>
  <c r="H54" i="9"/>
  <c r="AF53" i="9"/>
  <c r="AE53" i="9"/>
  <c r="AB53" i="9"/>
  <c r="AA53" i="9"/>
  <c r="W53" i="9"/>
  <c r="X53" i="9" s="1"/>
  <c r="S53" i="9"/>
  <c r="R53" i="9"/>
  <c r="N53" i="9"/>
  <c r="M53" i="9"/>
  <c r="I53" i="9"/>
  <c r="H53" i="9"/>
  <c r="AE52" i="9"/>
  <c r="AF52" i="9" s="1"/>
  <c r="AB52" i="9"/>
  <c r="AA52" i="9"/>
  <c r="X52" i="9"/>
  <c r="W52" i="9"/>
  <c r="S52" i="9"/>
  <c r="R52" i="9"/>
  <c r="M52" i="9"/>
  <c r="N52" i="9" s="1"/>
  <c r="I52" i="9"/>
  <c r="H52" i="9"/>
  <c r="AF51" i="9"/>
  <c r="AE51" i="9"/>
  <c r="AB51" i="9"/>
  <c r="AA51" i="9"/>
  <c r="W51" i="9"/>
  <c r="X51" i="9" s="1"/>
  <c r="S51" i="9"/>
  <c r="R51" i="9"/>
  <c r="N51" i="9"/>
  <c r="M51" i="9"/>
  <c r="I51" i="9"/>
  <c r="H51" i="9"/>
  <c r="AE50" i="9"/>
  <c r="AF50" i="9" s="1"/>
  <c r="AB50" i="9"/>
  <c r="AA50" i="9"/>
  <c r="X50" i="9"/>
  <c r="W50" i="9"/>
  <c r="S50" i="9"/>
  <c r="R50" i="9"/>
  <c r="M50" i="9"/>
  <c r="N50" i="9" s="1"/>
  <c r="I50" i="9"/>
  <c r="H50" i="9"/>
  <c r="AF49" i="9"/>
  <c r="AE49" i="9"/>
  <c r="AB49" i="9"/>
  <c r="AA49" i="9"/>
  <c r="W49" i="9"/>
  <c r="X49" i="9" s="1"/>
  <c r="S49" i="9"/>
  <c r="R49" i="9"/>
  <c r="N49" i="9"/>
  <c r="M49" i="9"/>
  <c r="I49" i="9"/>
  <c r="H49" i="9"/>
  <c r="AE48" i="9"/>
  <c r="AF48" i="9" s="1"/>
  <c r="AB48" i="9"/>
  <c r="AA48" i="9"/>
  <c r="X48" i="9"/>
  <c r="W48" i="9"/>
  <c r="S48" i="9"/>
  <c r="R48" i="9"/>
  <c r="M48" i="9"/>
  <c r="N48" i="9" s="1"/>
  <c r="I48" i="9"/>
  <c r="H48" i="9"/>
  <c r="AF47" i="9"/>
  <c r="AE47" i="9"/>
  <c r="AE78" i="9" s="1"/>
  <c r="AB47" i="9"/>
  <c r="AB78" i="9" s="1"/>
  <c r="AA47" i="9"/>
  <c r="AA78" i="9" s="1"/>
  <c r="W47" i="9"/>
  <c r="X47" i="9" s="1"/>
  <c r="S47" i="9"/>
  <c r="S78" i="9" s="1"/>
  <c r="R47" i="9"/>
  <c r="R78" i="9" s="1"/>
  <c r="N47" i="9"/>
  <c r="M47" i="9"/>
  <c r="M78" i="9" s="1"/>
  <c r="I47" i="9"/>
  <c r="I78" i="9" s="1"/>
  <c r="H47" i="9"/>
  <c r="H78" i="9" s="1"/>
  <c r="BF39" i="9"/>
  <c r="BG39" i="9" s="1"/>
  <c r="AT39" i="9"/>
  <c r="AU39" i="9" s="1"/>
  <c r="AG39" i="9"/>
  <c r="AH39" i="9" s="1"/>
  <c r="U39" i="9"/>
  <c r="V39" i="9" s="1"/>
  <c r="P39" i="9"/>
  <c r="Q41" i="9" s="1"/>
  <c r="BM38" i="9"/>
  <c r="BJ38" i="9"/>
  <c r="BG38" i="9"/>
  <c r="BD38" i="9"/>
  <c r="BA38" i="9"/>
  <c r="AX38" i="9"/>
  <c r="AU38" i="9"/>
  <c r="AQ38" i="9"/>
  <c r="AN38" i="9"/>
  <c r="AK38" i="9"/>
  <c r="AH38" i="9"/>
  <c r="AE38" i="9"/>
  <c r="AB38" i="9"/>
  <c r="Y38" i="9"/>
  <c r="V38" i="9"/>
  <c r="BM37" i="9"/>
  <c r="BJ37" i="9"/>
  <c r="BG37" i="9"/>
  <c r="BD37" i="9"/>
  <c r="BA37" i="9"/>
  <c r="AX37" i="9"/>
  <c r="AU37" i="9"/>
  <c r="AQ37" i="9"/>
  <c r="AN37" i="9"/>
  <c r="AK37" i="9"/>
  <c r="AH37" i="9"/>
  <c r="AE37" i="9"/>
  <c r="AB37" i="9"/>
  <c r="Y37" i="9"/>
  <c r="V37" i="9"/>
  <c r="BM36" i="9"/>
  <c r="BJ36" i="9"/>
  <c r="BG36" i="9"/>
  <c r="BD36" i="9"/>
  <c r="BA36" i="9"/>
  <c r="AX36" i="9"/>
  <c r="AU36" i="9"/>
  <c r="AQ36" i="9"/>
  <c r="AN36" i="9"/>
  <c r="AK36" i="9"/>
  <c r="AH36" i="9"/>
  <c r="AE36" i="9"/>
  <c r="AB36" i="9"/>
  <c r="Y36" i="9"/>
  <c r="V36" i="9"/>
  <c r="BM35" i="9"/>
  <c r="BJ35" i="9"/>
  <c r="BG35" i="9"/>
  <c r="BD35" i="9"/>
  <c r="BA35" i="9"/>
  <c r="AX35" i="9"/>
  <c r="AU35" i="9"/>
  <c r="AQ35" i="9"/>
  <c r="AN35" i="9"/>
  <c r="AK35" i="9"/>
  <c r="AH35" i="9"/>
  <c r="AE35" i="9"/>
  <c r="AB35" i="9"/>
  <c r="Y35" i="9"/>
  <c r="V35" i="9"/>
  <c r="BM34" i="9"/>
  <c r="BJ34" i="9"/>
  <c r="BG34" i="9"/>
  <c r="BD34" i="9"/>
  <c r="BA34" i="9"/>
  <c r="AX34" i="9"/>
  <c r="AU34" i="9"/>
  <c r="AQ34" i="9"/>
  <c r="AN34" i="9"/>
  <c r="AK34" i="9"/>
  <c r="AH34" i="9"/>
  <c r="AE34" i="9"/>
  <c r="AB34" i="9"/>
  <c r="Y34" i="9"/>
  <c r="V34" i="9"/>
  <c r="BM33" i="9"/>
  <c r="BJ33" i="9"/>
  <c r="BG33" i="9"/>
  <c r="BD33" i="9"/>
  <c r="BA33" i="9"/>
  <c r="AX33" i="9"/>
  <c r="AU33" i="9"/>
  <c r="AQ33" i="9"/>
  <c r="AN33" i="9"/>
  <c r="AK33" i="9"/>
  <c r="AH33" i="9"/>
  <c r="AE33" i="9"/>
  <c r="AB33" i="9"/>
  <c r="Y33" i="9"/>
  <c r="V33" i="9"/>
  <c r="BM32" i="9"/>
  <c r="BJ32" i="9"/>
  <c r="BG32" i="9"/>
  <c r="BD32" i="9"/>
  <c r="BA32" i="9"/>
  <c r="AX32" i="9"/>
  <c r="AU32" i="9"/>
  <c r="AQ32" i="9"/>
  <c r="AN32" i="9"/>
  <c r="AK32" i="9"/>
  <c r="AH32" i="9"/>
  <c r="AE32" i="9"/>
  <c r="AB32" i="9"/>
  <c r="Y32" i="9"/>
  <c r="V32" i="9"/>
  <c r="BM31" i="9"/>
  <c r="BJ31" i="9"/>
  <c r="BG31" i="9"/>
  <c r="BD31" i="9"/>
  <c r="BA31" i="9"/>
  <c r="AX31" i="9"/>
  <c r="AU31" i="9"/>
  <c r="AQ31" i="9"/>
  <c r="AN31" i="9"/>
  <c r="AK31" i="9"/>
  <c r="AH31" i="9"/>
  <c r="AE31" i="9"/>
  <c r="AB31" i="9"/>
  <c r="Y31" i="9"/>
  <c r="V31" i="9"/>
  <c r="BM30" i="9"/>
  <c r="BJ30" i="9"/>
  <c r="BG30" i="9"/>
  <c r="BD30" i="9"/>
  <c r="BA30" i="9"/>
  <c r="AX30" i="9"/>
  <c r="AU30" i="9"/>
  <c r="AQ30" i="9"/>
  <c r="AN30" i="9"/>
  <c r="AK30" i="9"/>
  <c r="AH30" i="9"/>
  <c r="AE30" i="9"/>
  <c r="AB30" i="9"/>
  <c r="Y30" i="9"/>
  <c r="V30" i="9"/>
  <c r="BM29" i="9"/>
  <c r="BJ29" i="9"/>
  <c r="BG29" i="9"/>
  <c r="BD29" i="9"/>
  <c r="BA29" i="9"/>
  <c r="AX29" i="9"/>
  <c r="AU29" i="9"/>
  <c r="AQ29" i="9"/>
  <c r="AN29" i="9"/>
  <c r="AK29" i="9"/>
  <c r="AH29" i="9"/>
  <c r="AE29" i="9"/>
  <c r="AB29" i="9"/>
  <c r="Y29" i="9"/>
  <c r="V29" i="9"/>
  <c r="BM28" i="9"/>
  <c r="BJ28" i="9"/>
  <c r="BG28" i="9"/>
  <c r="BD28" i="9"/>
  <c r="BA28" i="9"/>
  <c r="AX28" i="9"/>
  <c r="AU28" i="9"/>
  <c r="AQ28" i="9"/>
  <c r="AN28" i="9"/>
  <c r="AK28" i="9"/>
  <c r="AH28" i="9"/>
  <c r="AE28" i="9"/>
  <c r="AB28" i="9"/>
  <c r="Y28" i="9"/>
  <c r="V28" i="9"/>
  <c r="BM27" i="9"/>
  <c r="BJ27" i="9"/>
  <c r="BG27" i="9"/>
  <c r="BD27" i="9"/>
  <c r="BA27" i="9"/>
  <c r="AX27" i="9"/>
  <c r="AU27" i="9"/>
  <c r="AQ27" i="9"/>
  <c r="AN27" i="9"/>
  <c r="AK27" i="9"/>
  <c r="AH27" i="9"/>
  <c r="AE27" i="9"/>
  <c r="AB27" i="9"/>
  <c r="Y27" i="9"/>
  <c r="V27" i="9"/>
  <c r="BM26" i="9"/>
  <c r="BJ26" i="9"/>
  <c r="BG26" i="9"/>
  <c r="BD26" i="9"/>
  <c r="BA26" i="9"/>
  <c r="AX26" i="9"/>
  <c r="AU26" i="9"/>
  <c r="AQ26" i="9"/>
  <c r="AN26" i="9"/>
  <c r="AK26" i="9"/>
  <c r="AH26" i="9"/>
  <c r="AE26" i="9"/>
  <c r="AB26" i="9"/>
  <c r="Y26" i="9"/>
  <c r="V26" i="9"/>
  <c r="BM25" i="9"/>
  <c r="BJ25" i="9"/>
  <c r="BG25" i="9"/>
  <c r="BD25" i="9"/>
  <c r="BA25" i="9"/>
  <c r="AX25" i="9"/>
  <c r="AU25" i="9"/>
  <c r="AQ25" i="9"/>
  <c r="AN25" i="9"/>
  <c r="AK25" i="9"/>
  <c r="AH25" i="9"/>
  <c r="AE25" i="9"/>
  <c r="AB25" i="9"/>
  <c r="Y25" i="9"/>
  <c r="V25" i="9"/>
  <c r="BM24" i="9"/>
  <c r="BJ24" i="9"/>
  <c r="BG24" i="9"/>
  <c r="BD24" i="9"/>
  <c r="BA24" i="9"/>
  <c r="AX24" i="9"/>
  <c r="AU24" i="9"/>
  <c r="AQ24" i="9"/>
  <c r="AN24" i="9"/>
  <c r="AK24" i="9"/>
  <c r="AH24" i="9"/>
  <c r="AE24" i="9"/>
  <c r="AB24" i="9"/>
  <c r="Y24" i="9"/>
  <c r="V24" i="9"/>
  <c r="BM23" i="9"/>
  <c r="BJ23" i="9"/>
  <c r="BG23" i="9"/>
  <c r="BD23" i="9"/>
  <c r="BA23" i="9"/>
  <c r="AX23" i="9"/>
  <c r="AU23" i="9"/>
  <c r="AQ23" i="9"/>
  <c r="AN23" i="9"/>
  <c r="AK23" i="9"/>
  <c r="AH23" i="9"/>
  <c r="AE23" i="9"/>
  <c r="AB23" i="9"/>
  <c r="Y23" i="9"/>
  <c r="V23" i="9"/>
  <c r="BM22" i="9"/>
  <c r="BJ22" i="9"/>
  <c r="BG22" i="9"/>
  <c r="BD22" i="9"/>
  <c r="BA22" i="9"/>
  <c r="AX22" i="9"/>
  <c r="AU22" i="9"/>
  <c r="AQ22" i="9"/>
  <c r="AN22" i="9"/>
  <c r="AK22" i="9"/>
  <c r="AH22" i="9"/>
  <c r="AE22" i="9"/>
  <c r="AB22" i="9"/>
  <c r="Y22" i="9"/>
  <c r="V22" i="9"/>
  <c r="BM21" i="9"/>
  <c r="BJ21" i="9"/>
  <c r="BG21" i="9"/>
  <c r="BD21" i="9"/>
  <c r="BA21" i="9"/>
  <c r="AX21" i="9"/>
  <c r="AU21" i="9"/>
  <c r="AQ21" i="9"/>
  <c r="AN21" i="9"/>
  <c r="AK21" i="9"/>
  <c r="AH21" i="9"/>
  <c r="AE21" i="9"/>
  <c r="AB21" i="9"/>
  <c r="Y21" i="9"/>
  <c r="V21" i="9"/>
  <c r="BM20" i="9"/>
  <c r="BJ20" i="9"/>
  <c r="BG20" i="9"/>
  <c r="BD20" i="9"/>
  <c r="BA20" i="9"/>
  <c r="AX20" i="9"/>
  <c r="AU20" i="9"/>
  <c r="AQ20" i="9"/>
  <c r="AN20" i="9"/>
  <c r="AK20" i="9"/>
  <c r="AH20" i="9"/>
  <c r="AE20" i="9"/>
  <c r="AB20" i="9"/>
  <c r="Y20" i="9"/>
  <c r="V20" i="9"/>
  <c r="BM19" i="9"/>
  <c r="BJ19" i="9"/>
  <c r="BG19" i="9"/>
  <c r="BD19" i="9"/>
  <c r="BA19" i="9"/>
  <c r="AX19" i="9"/>
  <c r="AU19" i="9"/>
  <c r="AQ19" i="9"/>
  <c r="AN19" i="9"/>
  <c r="AK19" i="9"/>
  <c r="AH19" i="9"/>
  <c r="AE19" i="9"/>
  <c r="AB19" i="9"/>
  <c r="Y19" i="9"/>
  <c r="V19" i="9"/>
  <c r="BM18" i="9"/>
  <c r="BJ18" i="9"/>
  <c r="BG18" i="9"/>
  <c r="BD18" i="9"/>
  <c r="BA18" i="9"/>
  <c r="AX18" i="9"/>
  <c r="AU18" i="9"/>
  <c r="AQ18" i="9"/>
  <c r="AN18" i="9"/>
  <c r="AK18" i="9"/>
  <c r="AH18" i="9"/>
  <c r="AE18" i="9"/>
  <c r="AB18" i="9"/>
  <c r="Y18" i="9"/>
  <c r="V18" i="9"/>
  <c r="BM17" i="9"/>
  <c r="BJ17" i="9"/>
  <c r="BG17" i="9"/>
  <c r="BD17" i="9"/>
  <c r="BA17" i="9"/>
  <c r="AX17" i="9"/>
  <c r="AU17" i="9"/>
  <c r="AQ17" i="9"/>
  <c r="AN17" i="9"/>
  <c r="AK17" i="9"/>
  <c r="AH17" i="9"/>
  <c r="AE17" i="9"/>
  <c r="AB17" i="9"/>
  <c r="Y17" i="9"/>
  <c r="V17" i="9"/>
  <c r="BM16" i="9"/>
  <c r="BJ16" i="9"/>
  <c r="BG16" i="9"/>
  <c r="BD16" i="9"/>
  <c r="BA16" i="9"/>
  <c r="AX16" i="9"/>
  <c r="AU16" i="9"/>
  <c r="AQ16" i="9"/>
  <c r="AN16" i="9"/>
  <c r="AK16" i="9"/>
  <c r="AH16" i="9"/>
  <c r="AE16" i="9"/>
  <c r="AB16" i="9"/>
  <c r="Y16" i="9"/>
  <c r="V16" i="9"/>
  <c r="BM15" i="9"/>
  <c r="BJ15" i="9"/>
  <c r="BG15" i="9"/>
  <c r="BD15" i="9"/>
  <c r="BA15" i="9"/>
  <c r="AX15" i="9"/>
  <c r="AU15" i="9"/>
  <c r="AQ15" i="9"/>
  <c r="AN15" i="9"/>
  <c r="AK15" i="9"/>
  <c r="AH15" i="9"/>
  <c r="AE15" i="9"/>
  <c r="AB15" i="9"/>
  <c r="Y15" i="9"/>
  <c r="V15" i="9"/>
  <c r="BM14" i="9"/>
  <c r="BJ14" i="9"/>
  <c r="BG14" i="9"/>
  <c r="BD14" i="9"/>
  <c r="BA14" i="9"/>
  <c r="AX14" i="9"/>
  <c r="AU14" i="9"/>
  <c r="AQ14" i="9"/>
  <c r="AN14" i="9"/>
  <c r="AK14" i="9"/>
  <c r="AH14" i="9"/>
  <c r="AE14" i="9"/>
  <c r="AB14" i="9"/>
  <c r="Y14" i="9"/>
  <c r="V14" i="9"/>
  <c r="BM13" i="9"/>
  <c r="BJ13" i="9"/>
  <c r="BG13" i="9"/>
  <c r="BD13" i="9"/>
  <c r="BA13" i="9"/>
  <c r="AX13" i="9"/>
  <c r="AU13" i="9"/>
  <c r="AQ13" i="9"/>
  <c r="AN13" i="9"/>
  <c r="AK13" i="9"/>
  <c r="AH13" i="9"/>
  <c r="AE13" i="9"/>
  <c r="AB13" i="9"/>
  <c r="Y13" i="9"/>
  <c r="V13" i="9"/>
  <c r="BM12" i="9"/>
  <c r="BJ12" i="9"/>
  <c r="BG12" i="9"/>
  <c r="BD12" i="9"/>
  <c r="BA12" i="9"/>
  <c r="AX12" i="9"/>
  <c r="AU12" i="9"/>
  <c r="AQ12" i="9"/>
  <c r="AN12" i="9"/>
  <c r="AK12" i="9"/>
  <c r="AH12" i="9"/>
  <c r="AE12" i="9"/>
  <c r="AB12" i="9"/>
  <c r="Y12" i="9"/>
  <c r="V12" i="9"/>
  <c r="BM11" i="9"/>
  <c r="BJ11" i="9"/>
  <c r="BG11" i="9"/>
  <c r="BD11" i="9"/>
  <c r="BA11" i="9"/>
  <c r="AX11" i="9"/>
  <c r="AU11" i="9"/>
  <c r="AQ11" i="9"/>
  <c r="AN11" i="9"/>
  <c r="AK11" i="9"/>
  <c r="AH11" i="9"/>
  <c r="AE11" i="9"/>
  <c r="AB11" i="9"/>
  <c r="Y11" i="9"/>
  <c r="V11" i="9"/>
  <c r="BM10" i="9"/>
  <c r="BJ10" i="9"/>
  <c r="BG10" i="9"/>
  <c r="BD10" i="9"/>
  <c r="BA10" i="9"/>
  <c r="AX10" i="9"/>
  <c r="AU10" i="9"/>
  <c r="AQ10" i="9"/>
  <c r="AN10" i="9"/>
  <c r="AK10" i="9"/>
  <c r="AH10" i="9"/>
  <c r="AE10" i="9"/>
  <c r="AB10" i="9"/>
  <c r="Y10" i="9"/>
  <c r="V10" i="9"/>
  <c r="BM9" i="9"/>
  <c r="BJ9" i="9"/>
  <c r="BG9" i="9"/>
  <c r="BD9" i="9"/>
  <c r="BA9" i="9"/>
  <c r="AX9" i="9"/>
  <c r="AU9" i="9"/>
  <c r="AQ9" i="9"/>
  <c r="AN9" i="9"/>
  <c r="AK9" i="9"/>
  <c r="AH9" i="9"/>
  <c r="AE9" i="9"/>
  <c r="AB9" i="9"/>
  <c r="Y9" i="9"/>
  <c r="V9" i="9"/>
  <c r="BM8" i="9"/>
  <c r="BJ8" i="9"/>
  <c r="BG8" i="9"/>
  <c r="BD8" i="9"/>
  <c r="BA8" i="9"/>
  <c r="AX8" i="9"/>
  <c r="AU8" i="9"/>
  <c r="AQ8" i="9"/>
  <c r="AN8" i="9"/>
  <c r="AK8" i="9"/>
  <c r="AH8" i="9"/>
  <c r="AE8" i="9"/>
  <c r="AB8" i="9"/>
  <c r="Y8" i="9"/>
  <c r="V8" i="9"/>
  <c r="BL5" i="9"/>
  <c r="BL39" i="9" s="1"/>
  <c r="BM39" i="9" s="1"/>
  <c r="BI5" i="9"/>
  <c r="BI39" i="9" s="1"/>
  <c r="BJ39" i="9" s="1"/>
  <c r="BF5" i="9"/>
  <c r="BC5" i="9"/>
  <c r="BC39" i="9" s="1"/>
  <c r="BD39" i="9" s="1"/>
  <c r="AZ5" i="9"/>
  <c r="AZ39" i="9" s="1"/>
  <c r="BA39" i="9" s="1"/>
  <c r="AW5" i="9"/>
  <c r="AW39" i="9" s="1"/>
  <c r="AX39" i="9" s="1"/>
  <c r="AT5" i="9"/>
  <c r="AP5" i="9"/>
  <c r="AP39" i="9" s="1"/>
  <c r="AQ39" i="9" s="1"/>
  <c r="AM5" i="9"/>
  <c r="AM39" i="9" s="1"/>
  <c r="AN39" i="9" s="1"/>
  <c r="AJ5" i="9"/>
  <c r="AJ39" i="9" s="1"/>
  <c r="AK39" i="9" s="1"/>
  <c r="AG5" i="9"/>
  <c r="AD5" i="9"/>
  <c r="AD39" i="9" s="1"/>
  <c r="AE39" i="9" s="1"/>
  <c r="AA5" i="9"/>
  <c r="AA39" i="9" s="1"/>
  <c r="AB39" i="9" s="1"/>
  <c r="X5" i="9"/>
  <c r="X39" i="9" s="1"/>
  <c r="Y39" i="9" s="1"/>
  <c r="U5" i="9"/>
  <c r="S5" i="9"/>
  <c r="S39" i="9" s="1"/>
  <c r="O5" i="9"/>
  <c r="O39" i="9" s="1"/>
  <c r="M5" i="9"/>
  <c r="M39" i="9" s="1"/>
  <c r="K5" i="9"/>
  <c r="K39" i="9" s="1"/>
  <c r="I5" i="9"/>
  <c r="I39" i="9" s="1"/>
  <c r="G5" i="9"/>
  <c r="G39" i="9" s="1"/>
  <c r="P39" i="1"/>
  <c r="AE48" i="1"/>
  <c r="AF48" i="1" s="1"/>
  <c r="AE49" i="1"/>
  <c r="AF49" i="1"/>
  <c r="AE50" i="1"/>
  <c r="AF50" i="1" s="1"/>
  <c r="AE51" i="1"/>
  <c r="AF51" i="1"/>
  <c r="AE52" i="1"/>
  <c r="AF52" i="1" s="1"/>
  <c r="AE53" i="1"/>
  <c r="AF53" i="1"/>
  <c r="AE54" i="1"/>
  <c r="AF54" i="1" s="1"/>
  <c r="AE55" i="1"/>
  <c r="AF55" i="1"/>
  <c r="AE56" i="1"/>
  <c r="AF56" i="1" s="1"/>
  <c r="AE57" i="1"/>
  <c r="AF57" i="1"/>
  <c r="AE58" i="1"/>
  <c r="AF58" i="1" s="1"/>
  <c r="AE59" i="1"/>
  <c r="AF59" i="1"/>
  <c r="AE60" i="1"/>
  <c r="AF60" i="1" s="1"/>
  <c r="AE61" i="1"/>
  <c r="AF61" i="1"/>
  <c r="AE62" i="1"/>
  <c r="AF62" i="1" s="1"/>
  <c r="AE63" i="1"/>
  <c r="AF63" i="1"/>
  <c r="AE64" i="1"/>
  <c r="AF64" i="1" s="1"/>
  <c r="AE65" i="1"/>
  <c r="AF65" i="1"/>
  <c r="AE66" i="1"/>
  <c r="AF66" i="1" s="1"/>
  <c r="AE67" i="1"/>
  <c r="AF67" i="1"/>
  <c r="AE68" i="1"/>
  <c r="AF68" i="1" s="1"/>
  <c r="AE69" i="1"/>
  <c r="AF69" i="1"/>
  <c r="AE70" i="1"/>
  <c r="AF70" i="1" s="1"/>
  <c r="AE71" i="1"/>
  <c r="AF71" i="1"/>
  <c r="AE72" i="1"/>
  <c r="AF72" i="1" s="1"/>
  <c r="AE73" i="1"/>
  <c r="AF73" i="1"/>
  <c r="AE74" i="1"/>
  <c r="AF74" i="1" s="1"/>
  <c r="AE75" i="1"/>
  <c r="AF75" i="1"/>
  <c r="AE76" i="1"/>
  <c r="AF76" i="1" s="1"/>
  <c r="AE77" i="1"/>
  <c r="AF77" i="1"/>
  <c r="AF47" i="1"/>
  <c r="AE47" i="1"/>
  <c r="W48" i="1"/>
  <c r="X48" i="1" s="1"/>
  <c r="W49" i="1"/>
  <c r="X49" i="1" s="1"/>
  <c r="W50" i="1"/>
  <c r="X50" i="1" s="1"/>
  <c r="W51" i="1"/>
  <c r="X51" i="1" s="1"/>
  <c r="W52" i="1"/>
  <c r="X52" i="1" s="1"/>
  <c r="W53" i="1"/>
  <c r="X53" i="1" s="1"/>
  <c r="W54" i="1"/>
  <c r="X54" i="1" s="1"/>
  <c r="W55" i="1"/>
  <c r="X55" i="1" s="1"/>
  <c r="W56" i="1"/>
  <c r="X56" i="1" s="1"/>
  <c r="W57" i="1"/>
  <c r="X57" i="1" s="1"/>
  <c r="W58" i="1"/>
  <c r="X58" i="1" s="1"/>
  <c r="W59" i="1"/>
  <c r="X59" i="1" s="1"/>
  <c r="W60" i="1"/>
  <c r="X60" i="1" s="1"/>
  <c r="W61" i="1"/>
  <c r="X61" i="1" s="1"/>
  <c r="W62" i="1"/>
  <c r="X62" i="1" s="1"/>
  <c r="W63" i="1"/>
  <c r="X63" i="1" s="1"/>
  <c r="W64" i="1"/>
  <c r="X64" i="1" s="1"/>
  <c r="W65" i="1"/>
  <c r="X65" i="1" s="1"/>
  <c r="W66" i="1"/>
  <c r="X66" i="1" s="1"/>
  <c r="W67" i="1"/>
  <c r="X67" i="1" s="1"/>
  <c r="W68" i="1"/>
  <c r="X68" i="1" s="1"/>
  <c r="W69" i="1"/>
  <c r="X69" i="1" s="1"/>
  <c r="W70" i="1"/>
  <c r="X70" i="1" s="1"/>
  <c r="W71" i="1"/>
  <c r="X71" i="1" s="1"/>
  <c r="W72" i="1"/>
  <c r="X72" i="1" s="1"/>
  <c r="W73" i="1"/>
  <c r="X73" i="1" s="1"/>
  <c r="W74" i="1"/>
  <c r="X74" i="1" s="1"/>
  <c r="W75" i="1"/>
  <c r="X75" i="1" s="1"/>
  <c r="W76" i="1"/>
  <c r="X76" i="1" s="1"/>
  <c r="W77" i="1"/>
  <c r="X77" i="1" s="1"/>
  <c r="H48" i="1"/>
  <c r="I48" i="1"/>
  <c r="H49" i="1"/>
  <c r="I49" i="1"/>
  <c r="H50" i="1"/>
  <c r="I50" i="1"/>
  <c r="H51" i="1"/>
  <c r="I51" i="1" s="1"/>
  <c r="H52" i="1"/>
  <c r="I52" i="1"/>
  <c r="H53" i="1"/>
  <c r="I53" i="1"/>
  <c r="H54" i="1"/>
  <c r="I54" i="1"/>
  <c r="H55" i="1"/>
  <c r="I55" i="1" s="1"/>
  <c r="H56" i="1"/>
  <c r="I56" i="1"/>
  <c r="H57" i="1"/>
  <c r="I57" i="1"/>
  <c r="H58" i="1"/>
  <c r="I58" i="1"/>
  <c r="H59" i="1"/>
  <c r="I59" i="1" s="1"/>
  <c r="H60" i="1"/>
  <c r="I60" i="1"/>
  <c r="H61" i="1"/>
  <c r="I61" i="1"/>
  <c r="H62" i="1"/>
  <c r="I62" i="1"/>
  <c r="H63" i="1"/>
  <c r="I63" i="1" s="1"/>
  <c r="H64" i="1"/>
  <c r="I64" i="1"/>
  <c r="H65" i="1"/>
  <c r="I65" i="1"/>
  <c r="H66" i="1"/>
  <c r="I66" i="1"/>
  <c r="H67" i="1"/>
  <c r="I67" i="1" s="1"/>
  <c r="H68" i="1"/>
  <c r="I68" i="1"/>
  <c r="H69" i="1"/>
  <c r="I69" i="1"/>
  <c r="H70" i="1"/>
  <c r="I70" i="1"/>
  <c r="H71" i="1"/>
  <c r="I71" i="1" s="1"/>
  <c r="H72" i="1"/>
  <c r="I72" i="1"/>
  <c r="H73" i="1"/>
  <c r="I73" i="1"/>
  <c r="H74" i="1"/>
  <c r="I74" i="1"/>
  <c r="H75" i="1"/>
  <c r="I75" i="1" s="1"/>
  <c r="H76" i="1"/>
  <c r="I76" i="1"/>
  <c r="H77" i="1"/>
  <c r="I77" i="1"/>
  <c r="M48" i="1"/>
  <c r="N48" i="1"/>
  <c r="M49" i="1"/>
  <c r="N49" i="1" s="1"/>
  <c r="M50" i="1"/>
  <c r="N50" i="1"/>
  <c r="M51" i="1"/>
  <c r="N51" i="1"/>
  <c r="M52" i="1"/>
  <c r="N52" i="1"/>
  <c r="M53" i="1"/>
  <c r="N53" i="1" s="1"/>
  <c r="M54" i="1"/>
  <c r="N54" i="1"/>
  <c r="M55" i="1"/>
  <c r="N55" i="1"/>
  <c r="M56" i="1"/>
  <c r="N56" i="1"/>
  <c r="M57" i="1"/>
  <c r="N57" i="1" s="1"/>
  <c r="M58" i="1"/>
  <c r="N58" i="1"/>
  <c r="M59" i="1"/>
  <c r="N59" i="1"/>
  <c r="M60" i="1"/>
  <c r="N60" i="1"/>
  <c r="M61" i="1"/>
  <c r="N61" i="1" s="1"/>
  <c r="M62" i="1"/>
  <c r="N62" i="1"/>
  <c r="M63" i="1"/>
  <c r="N63" i="1"/>
  <c r="M64" i="1"/>
  <c r="N64" i="1"/>
  <c r="M65" i="1"/>
  <c r="N65" i="1" s="1"/>
  <c r="M66" i="1"/>
  <c r="N66" i="1"/>
  <c r="M67" i="1"/>
  <c r="N67" i="1"/>
  <c r="M68" i="1"/>
  <c r="N68" i="1"/>
  <c r="M69" i="1"/>
  <c r="N69" i="1" s="1"/>
  <c r="M70" i="1"/>
  <c r="N70" i="1"/>
  <c r="M71" i="1"/>
  <c r="N71" i="1"/>
  <c r="M72" i="1"/>
  <c r="N72" i="1"/>
  <c r="M73" i="1"/>
  <c r="N73" i="1" s="1"/>
  <c r="M74" i="1"/>
  <c r="N74" i="1"/>
  <c r="M75" i="1"/>
  <c r="N75" i="1"/>
  <c r="M76" i="1"/>
  <c r="N76" i="1"/>
  <c r="M77" i="1"/>
  <c r="N77" i="1" s="1"/>
  <c r="R48" i="1"/>
  <c r="S48" i="1" s="1"/>
  <c r="R49" i="1"/>
  <c r="S49" i="1"/>
  <c r="R50" i="1"/>
  <c r="S50" i="1" s="1"/>
  <c r="R51" i="1"/>
  <c r="S51" i="1"/>
  <c r="R52" i="1"/>
  <c r="S52" i="1" s="1"/>
  <c r="R53" i="1"/>
  <c r="S53" i="1"/>
  <c r="R54" i="1"/>
  <c r="S54" i="1" s="1"/>
  <c r="R55" i="1"/>
  <c r="S55" i="1"/>
  <c r="R56" i="1"/>
  <c r="S56" i="1" s="1"/>
  <c r="R57" i="1"/>
  <c r="S57" i="1"/>
  <c r="R58" i="1"/>
  <c r="S58" i="1" s="1"/>
  <c r="R59" i="1"/>
  <c r="S59" i="1"/>
  <c r="R60" i="1"/>
  <c r="S60" i="1" s="1"/>
  <c r="R61" i="1"/>
  <c r="S61" i="1"/>
  <c r="R62" i="1"/>
  <c r="S62" i="1" s="1"/>
  <c r="R63" i="1"/>
  <c r="S63" i="1"/>
  <c r="R64" i="1"/>
  <c r="S64" i="1" s="1"/>
  <c r="R65" i="1"/>
  <c r="S65" i="1"/>
  <c r="R66" i="1"/>
  <c r="S66" i="1" s="1"/>
  <c r="R67" i="1"/>
  <c r="S67" i="1"/>
  <c r="R68" i="1"/>
  <c r="S68" i="1" s="1"/>
  <c r="R69" i="1"/>
  <c r="S69" i="1"/>
  <c r="R70" i="1"/>
  <c r="S70" i="1" s="1"/>
  <c r="R71" i="1"/>
  <c r="S71" i="1"/>
  <c r="R72" i="1"/>
  <c r="S72" i="1" s="1"/>
  <c r="R73" i="1"/>
  <c r="S73" i="1"/>
  <c r="R74" i="1"/>
  <c r="S74" i="1" s="1"/>
  <c r="R75" i="1"/>
  <c r="S75" i="1"/>
  <c r="R76" i="1"/>
  <c r="S76" i="1" s="1"/>
  <c r="R77" i="1"/>
  <c r="S77" i="1"/>
  <c r="AA48" i="1"/>
  <c r="AB48" i="1" s="1"/>
  <c r="AA49" i="1"/>
  <c r="AB49" i="1" s="1"/>
  <c r="AA50" i="1"/>
  <c r="AB50" i="1" s="1"/>
  <c r="AA51" i="1"/>
  <c r="AB51" i="1"/>
  <c r="AA52" i="1"/>
  <c r="AB52" i="1" s="1"/>
  <c r="AA53" i="1"/>
  <c r="AB53" i="1" s="1"/>
  <c r="AA54" i="1"/>
  <c r="AB54" i="1" s="1"/>
  <c r="AA55" i="1"/>
  <c r="AB55" i="1"/>
  <c r="AA56" i="1"/>
  <c r="AB56" i="1" s="1"/>
  <c r="AA57" i="1"/>
  <c r="AB57" i="1" s="1"/>
  <c r="AA58" i="1"/>
  <c r="AB58" i="1" s="1"/>
  <c r="AA59" i="1"/>
  <c r="AB59" i="1"/>
  <c r="AA60" i="1"/>
  <c r="AB60" i="1" s="1"/>
  <c r="AA61" i="1"/>
  <c r="AB61" i="1" s="1"/>
  <c r="AA62" i="1"/>
  <c r="AB62" i="1" s="1"/>
  <c r="AA63" i="1"/>
  <c r="AB63" i="1"/>
  <c r="AA64" i="1"/>
  <c r="AB64" i="1" s="1"/>
  <c r="AA65" i="1"/>
  <c r="AB65" i="1" s="1"/>
  <c r="AA66" i="1"/>
  <c r="AB66" i="1" s="1"/>
  <c r="AA67" i="1"/>
  <c r="AB67" i="1"/>
  <c r="AA68" i="1"/>
  <c r="AB68" i="1" s="1"/>
  <c r="AA69" i="1"/>
  <c r="AB69" i="1" s="1"/>
  <c r="AA70" i="1"/>
  <c r="AB70" i="1" s="1"/>
  <c r="AA71" i="1"/>
  <c r="AB71" i="1"/>
  <c r="AA72" i="1"/>
  <c r="AB72" i="1" s="1"/>
  <c r="AA73" i="1"/>
  <c r="AB73" i="1" s="1"/>
  <c r="AA74" i="1"/>
  <c r="AB74" i="1" s="1"/>
  <c r="AA75" i="1"/>
  <c r="AB75" i="1"/>
  <c r="AA76" i="1"/>
  <c r="AB76" i="1" s="1"/>
  <c r="AA77" i="1"/>
  <c r="AB77" i="1" s="1"/>
  <c r="F14" i="6"/>
  <c r="AC78" i="1"/>
  <c r="AA47" i="1"/>
  <c r="AB47" i="1" s="1"/>
  <c r="F13" i="6"/>
  <c r="Y78" i="1"/>
  <c r="X47" i="1"/>
  <c r="W47" i="1"/>
  <c r="S47" i="1"/>
  <c r="R47" i="1"/>
  <c r="M47" i="1"/>
  <c r="N47" i="1" s="1"/>
  <c r="H47" i="1"/>
  <c r="I47" i="1" s="1"/>
  <c r="T78" i="1"/>
  <c r="Q78" i="1"/>
  <c r="O78" i="1"/>
  <c r="L78" i="1"/>
  <c r="J78" i="1"/>
  <c r="E78" i="1"/>
  <c r="G5" i="1"/>
  <c r="G39" i="1" s="1"/>
  <c r="I39" i="1"/>
  <c r="I5" i="1"/>
  <c r="K5" i="1"/>
  <c r="K39" i="1" s="1"/>
  <c r="F5" i="6"/>
  <c r="F4" i="6"/>
  <c r="F3" i="6"/>
  <c r="F2" i="6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U5" i="1"/>
  <c r="U39" i="1" s="1"/>
  <c r="V39" i="1" s="1"/>
  <c r="M5" i="1"/>
  <c r="M39" i="1" s="1"/>
  <c r="N78" i="9" l="1"/>
  <c r="AF78" i="9"/>
  <c r="X78" i="9"/>
  <c r="W78" i="9"/>
  <c r="AE78" i="1"/>
  <c r="AF78" i="1"/>
  <c r="AB78" i="1"/>
  <c r="AA78" i="1"/>
  <c r="X78" i="1"/>
  <c r="V78" i="1"/>
  <c r="W78" i="1"/>
  <c r="S78" i="1"/>
  <c r="R78" i="1"/>
  <c r="M78" i="1"/>
  <c r="N78" i="1"/>
  <c r="H78" i="1"/>
  <c r="I78" i="1" l="1"/>
  <c r="BL5" i="1"/>
  <c r="BL39" i="1" s="1"/>
  <c r="BM39" i="1" s="1"/>
  <c r="BI5" i="1"/>
  <c r="BI39" i="1" s="1"/>
  <c r="BJ39" i="1" s="1"/>
  <c r="BF5" i="1"/>
  <c r="BF39" i="1" s="1"/>
  <c r="BG39" i="1" s="1"/>
  <c r="BC5" i="1"/>
  <c r="BC39" i="1" s="1"/>
  <c r="BD39" i="1" s="1"/>
  <c r="AZ5" i="1"/>
  <c r="AZ39" i="1" s="1"/>
  <c r="BA39" i="1" s="1"/>
  <c r="AW5" i="1"/>
  <c r="AW39" i="1" s="1"/>
  <c r="AX39" i="1" s="1"/>
  <c r="AT5" i="1"/>
  <c r="AT39" i="1" s="1"/>
  <c r="AU39" i="1" s="1"/>
  <c r="AP5" i="1"/>
  <c r="AP39" i="1" s="1"/>
  <c r="AQ39" i="1" s="1"/>
  <c r="AM5" i="1"/>
  <c r="AM39" i="1" s="1"/>
  <c r="AN39" i="1" s="1"/>
  <c r="AJ5" i="1"/>
  <c r="AJ39" i="1" s="1"/>
  <c r="AK39" i="1" s="1"/>
  <c r="AG5" i="1"/>
  <c r="AG39" i="1" s="1"/>
  <c r="AH39" i="1" s="1"/>
  <c r="AD5" i="1"/>
  <c r="AD39" i="1" s="1"/>
  <c r="AE39" i="1" s="1"/>
  <c r="AA5" i="1"/>
  <c r="AA39" i="1" s="1"/>
  <c r="AB39" i="1" s="1"/>
  <c r="X5" i="1"/>
  <c r="X39" i="1" s="1"/>
  <c r="Y39" i="1" s="1"/>
  <c r="S5" i="1"/>
  <c r="O5" i="1"/>
  <c r="Q41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9" i="1"/>
  <c r="AE38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9" i="1"/>
  <c r="AB38" i="1"/>
  <c r="BM8" i="1"/>
  <c r="BJ8" i="1"/>
  <c r="BG8" i="1"/>
  <c r="BD8" i="1"/>
  <c r="BA8" i="1"/>
  <c r="AX8" i="1"/>
  <c r="AU8" i="1"/>
  <c r="AQ8" i="1"/>
  <c r="AN8" i="1"/>
  <c r="AK8" i="1"/>
  <c r="AH8" i="1"/>
  <c r="AE8" i="1"/>
  <c r="AB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8" i="1"/>
  <c r="S39" i="1" l="1"/>
  <c r="O39" i="1"/>
  <c r="G78" i="1"/>
</calcChain>
</file>

<file path=xl/comments1.xml><?xml version="1.0" encoding="utf-8"?>
<comments xmlns="http://schemas.openxmlformats.org/spreadsheetml/2006/main">
  <authors>
    <author>Simoneke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Simoneke:</t>
        </r>
        <r>
          <rPr>
            <sz val="9"/>
            <color indexed="81"/>
            <rFont val="Tahoma"/>
            <family val="2"/>
          </rPr>
          <t xml:space="preserve">
Adjustable</t>
        </r>
      </text>
    </comment>
  </commentList>
</comments>
</file>

<file path=xl/comments2.xml><?xml version="1.0" encoding="utf-8"?>
<comments xmlns="http://schemas.openxmlformats.org/spreadsheetml/2006/main">
  <authors>
    <author>Simoneke</author>
  </authors>
  <commentList>
    <comment ref="P41" authorId="0" shapeId="0">
      <text>
        <r>
          <rPr>
            <b/>
            <sz val="9"/>
            <color indexed="81"/>
            <rFont val="Tahoma"/>
            <family val="2"/>
          </rPr>
          <t>Simoneke:</t>
        </r>
        <r>
          <rPr>
            <sz val="9"/>
            <color indexed="81"/>
            <rFont val="Tahoma"/>
            <family val="2"/>
          </rPr>
          <t xml:space="preserve">
Water loss by evatranspiration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Simoneke:</t>
        </r>
        <r>
          <rPr>
            <sz val="9"/>
            <color indexed="81"/>
            <rFont val="Tahoma"/>
            <family val="2"/>
          </rPr>
          <t xml:space="preserve">
See Bottle!</t>
        </r>
      </text>
    </comment>
    <comment ref="Z46" authorId="0" shapeId="0">
      <text>
        <r>
          <rPr>
            <b/>
            <sz val="9"/>
            <color indexed="81"/>
            <rFont val="Tahoma"/>
            <family val="2"/>
          </rPr>
          <t>Simoneke:</t>
        </r>
        <r>
          <rPr>
            <sz val="9"/>
            <color indexed="81"/>
            <rFont val="Tahoma"/>
            <family val="2"/>
          </rPr>
          <t xml:space="preserve">
Usually 100%</t>
        </r>
      </text>
    </comment>
    <comment ref="AD46" authorId="0" shapeId="0">
      <text>
        <r>
          <rPr>
            <b/>
            <sz val="9"/>
            <color indexed="81"/>
            <rFont val="Tahoma"/>
            <family val="2"/>
          </rPr>
          <t>Simoneke:</t>
        </r>
        <r>
          <rPr>
            <sz val="9"/>
            <color indexed="81"/>
            <rFont val="Tahoma"/>
            <family val="2"/>
          </rPr>
          <t xml:space="preserve">
Usually 100%</t>
        </r>
      </text>
    </comment>
  </commentList>
</comments>
</file>

<file path=xl/comments3.xml><?xml version="1.0" encoding="utf-8"?>
<comments xmlns="http://schemas.openxmlformats.org/spreadsheetml/2006/main">
  <authors>
    <author>Simoneke</author>
  </authors>
  <commentList>
    <comment ref="P41" authorId="0" shapeId="0">
      <text>
        <r>
          <rPr>
            <b/>
            <sz val="9"/>
            <color indexed="81"/>
            <rFont val="Tahoma"/>
            <family val="2"/>
          </rPr>
          <t>Simoneke:</t>
        </r>
        <r>
          <rPr>
            <sz val="9"/>
            <color indexed="81"/>
            <rFont val="Tahoma"/>
            <family val="2"/>
          </rPr>
          <t xml:space="preserve">
Water loss by evatranspiration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Simoneke:</t>
        </r>
        <r>
          <rPr>
            <sz val="9"/>
            <color indexed="81"/>
            <rFont val="Tahoma"/>
            <family val="2"/>
          </rPr>
          <t xml:space="preserve">
See Bottle!</t>
        </r>
      </text>
    </comment>
    <comment ref="Z46" authorId="0" shapeId="0">
      <text>
        <r>
          <rPr>
            <b/>
            <sz val="9"/>
            <color indexed="81"/>
            <rFont val="Tahoma"/>
            <family val="2"/>
          </rPr>
          <t>Simoneke:</t>
        </r>
        <r>
          <rPr>
            <sz val="9"/>
            <color indexed="81"/>
            <rFont val="Tahoma"/>
            <family val="2"/>
          </rPr>
          <t xml:space="preserve">
Usually 100%</t>
        </r>
      </text>
    </comment>
    <comment ref="AD46" authorId="0" shapeId="0">
      <text>
        <r>
          <rPr>
            <b/>
            <sz val="9"/>
            <color indexed="81"/>
            <rFont val="Tahoma"/>
            <family val="2"/>
          </rPr>
          <t>Simoneke:</t>
        </r>
        <r>
          <rPr>
            <sz val="9"/>
            <color indexed="81"/>
            <rFont val="Tahoma"/>
            <family val="2"/>
          </rPr>
          <t xml:space="preserve">
Usually 100%</t>
        </r>
      </text>
    </comment>
  </commentList>
</comments>
</file>

<file path=xl/sharedStrings.xml><?xml version="1.0" encoding="utf-8"?>
<sst xmlns="http://schemas.openxmlformats.org/spreadsheetml/2006/main" count="648" uniqueCount="130">
  <si>
    <t>Date</t>
  </si>
  <si>
    <t>Name</t>
  </si>
  <si>
    <t>pH</t>
  </si>
  <si>
    <t>daily</t>
  </si>
  <si>
    <t>light</t>
  </si>
  <si>
    <t>lx</t>
  </si>
  <si>
    <t>°C</t>
  </si>
  <si>
    <t>EC</t>
  </si>
  <si>
    <t>μS/cm</t>
  </si>
  <si>
    <t>N-NO3</t>
  </si>
  <si>
    <t>P-PO4</t>
  </si>
  <si>
    <t>S-SO4</t>
  </si>
  <si>
    <t>T</t>
  </si>
  <si>
    <t>M</t>
  </si>
  <si>
    <t>K</t>
  </si>
  <si>
    <t>Ca</t>
  </si>
  <si>
    <t>Mg</t>
  </si>
  <si>
    <t>Cu</t>
  </si>
  <si>
    <t>Zn</t>
  </si>
  <si>
    <t>Cl</t>
  </si>
  <si>
    <t>Fe</t>
  </si>
  <si>
    <t>Mn</t>
  </si>
  <si>
    <t>B</t>
  </si>
  <si>
    <t>Mo</t>
  </si>
  <si>
    <t>mmol/L</t>
  </si>
  <si>
    <t>ppm</t>
  </si>
  <si>
    <t>Day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</si>
  <si>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</si>
  <si>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</si>
  <si>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</si>
  <si>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</si>
  <si>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</si>
  <si>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</si>
  <si>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</si>
  <si>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</si>
  <si>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</si>
  <si>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</si>
  <si>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</si>
  <si>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</si>
  <si>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</si>
  <si>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</si>
  <si>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</si>
  <si>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</si>
  <si>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</si>
  <si>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</si>
  <si>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</si>
  <si>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</si>
  <si>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</si>
  <si>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</si>
  <si>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</si>
  <si>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</si>
  <si>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</si>
  <si>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</si>
  <si>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</si>
  <si>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</si>
  <si>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</si>
  <si>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</si>
  <si>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</si>
  <si>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volume</t>
  </si>
  <si>
    <t>L</t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</si>
  <si>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target value</t>
    </r>
  </si>
  <si>
    <r>
      <rPr>
        <i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measured</t>
    </r>
  </si>
  <si>
    <t>Explanations:</t>
  </si>
  <si>
    <t>daily input</t>
  </si>
  <si>
    <t>weekly input</t>
  </si>
  <si>
    <t>monthly input</t>
  </si>
  <si>
    <t>no fill/calc outp.</t>
  </si>
  <si>
    <t>initial value</t>
  </si>
  <si>
    <t>Atomic weight (hidden)</t>
  </si>
  <si>
    <t>Add</t>
  </si>
  <si>
    <t>Substr.</t>
  </si>
  <si>
    <t>⌀</t>
  </si>
  <si>
    <t>Datasheet</t>
  </si>
  <si>
    <t>air humidity</t>
  </si>
  <si>
    <t>TAN</t>
  </si>
  <si>
    <t>Time</t>
  </si>
  <si>
    <t>water temp.</t>
  </si>
  <si>
    <t>%</t>
  </si>
  <si>
    <t>General Information</t>
  </si>
  <si>
    <t>Parameter</t>
  </si>
  <si>
    <t>Frequency</t>
  </si>
  <si>
    <t>N-NO2</t>
  </si>
  <si>
    <t>light intensity</t>
  </si>
  <si>
    <t>air temperature</t>
  </si>
  <si>
    <t>water temperature</t>
  </si>
  <si>
    <t>water volume</t>
  </si>
  <si>
    <t>V (end):</t>
  </si>
  <si>
    <t>Diff:</t>
  </si>
  <si>
    <t>Acids</t>
  </si>
  <si>
    <t>HCl</t>
  </si>
  <si>
    <t>HNO3</t>
  </si>
  <si>
    <t>molecular massa (g/mol)</t>
  </si>
  <si>
    <t>density (g/cm³)</t>
  </si>
  <si>
    <t>Formula</t>
  </si>
  <si>
    <t>Nitric Acid</t>
  </si>
  <si>
    <t>Hydrogen Chloride</t>
  </si>
  <si>
    <t>H2SO4</t>
  </si>
  <si>
    <t>H3PO4</t>
  </si>
  <si>
    <t>macro nutrient percentage of molecule</t>
  </si>
  <si>
    <t>mass percentage of "Formula" in Solution</t>
  </si>
  <si>
    <t>molecular mass macro nutrient</t>
  </si>
  <si>
    <t>ml</t>
  </si>
  <si>
    <t>A</t>
  </si>
  <si>
    <t>A = added</t>
  </si>
  <si>
    <t>Acid/Bicarbonate Addiction (pH adjustion)</t>
  </si>
  <si>
    <t>sol. %</t>
  </si>
  <si>
    <t>acid addition</t>
  </si>
  <si>
    <r>
      <t>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SO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</si>
  <si>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H</t>
    </r>
    <r>
      <rPr>
        <b/>
        <sz val="11"/>
        <color theme="1"/>
        <rFont val="Calibri"/>
        <family val="2"/>
        <scheme val="minor"/>
      </rPr>
      <t>NO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</si>
  <si>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ph</t>
  </si>
  <si>
    <t>density</t>
  </si>
  <si>
    <t>mg</t>
  </si>
  <si>
    <t>mmol</t>
  </si>
  <si>
    <r>
      <t>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PO</t>
    </r>
    <r>
      <rPr>
        <b/>
        <vertAlign val="subscript"/>
        <sz val="11"/>
        <color theme="1"/>
        <rFont val="Calibri"/>
        <family val="2"/>
        <scheme val="minor"/>
      </rPr>
      <t>4</t>
    </r>
  </si>
  <si>
    <t>bicarbonate addition</t>
  </si>
  <si>
    <t>Bicarbonates</t>
  </si>
  <si>
    <t>Calcium Bicarbonate</t>
  </si>
  <si>
    <r>
      <t>Ca(HCO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</si>
  <si>
    <t>purity %</t>
  </si>
  <si>
    <r>
      <t>Ca(HCO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</si>
  <si>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KOH</t>
  </si>
  <si>
    <t>Potassium Hydroxide</t>
  </si>
  <si>
    <t>twice/week</t>
  </si>
  <si>
    <t>twice/month</t>
  </si>
  <si>
    <t>Analysis Instrument</t>
  </si>
  <si>
    <t>Accuracy</t>
  </si>
  <si>
    <t>Comment</t>
  </si>
  <si>
    <t>e.g. water exchange</t>
  </si>
  <si>
    <t>Simon</t>
  </si>
  <si>
    <t>start of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</si>
</sst>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CECE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double">
        <color auto="1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indexed="64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double">
        <color auto="1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indexed="64"/>
      </right>
      <top style="double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double">
        <color auto="1"/>
      </top>
      <bottom style="thin">
        <color rgb="FF7F7F7F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7F7F7F"/>
      </right>
      <top style="double">
        <color indexed="64"/>
      </top>
      <bottom style="thin">
        <color rgb="FF7F7F7F"/>
      </bottom>
      <diagonal/>
    </border>
  </borders>
  <cellStyleXfs count="4">
    <xf numFmtId="0" fontId="0" fillId="0" borderId="0"/>
    <xf numFmtId="0" fontId="3" fillId="2" borderId="1" applyNumberFormat="0" applyAlignment="0" applyProtection="0"/>
    <xf numFmtId="0" fontId="4" fillId="3" borderId="1" applyNumberFormat="0" applyAlignment="0" applyProtection="0"/>
    <xf numFmtId="0" fontId="1" fillId="4" borderId="2" applyNumberFormat="0" applyFont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4" borderId="2" xfId="3" applyFont="1"/>
    <xf numFmtId="0" fontId="7" fillId="0" borderId="0" xfId="0" applyFont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4" borderId="7" xfId="3" applyFont="1" applyBorder="1"/>
    <xf numFmtId="0" fontId="0" fillId="4" borderId="11" xfId="3" applyFont="1" applyBorder="1"/>
    <xf numFmtId="0" fontId="0" fillId="4" borderId="12" xfId="3" applyFont="1" applyBorder="1"/>
    <xf numFmtId="0" fontId="0" fillId="0" borderId="10" xfId="0" applyBorder="1"/>
    <xf numFmtId="0" fontId="7" fillId="0" borderId="10" xfId="0" applyFont="1" applyBorder="1" applyAlignment="1">
      <alignment horizontal="center"/>
    </xf>
    <xf numFmtId="0" fontId="0" fillId="4" borderId="13" xfId="3" applyFont="1" applyBorder="1"/>
    <xf numFmtId="0" fontId="0" fillId="4" borderId="14" xfId="3" applyFont="1" applyBorder="1"/>
    <xf numFmtId="0" fontId="0" fillId="4" borderId="17" xfId="3" applyFont="1" applyBorder="1"/>
    <xf numFmtId="0" fontId="0" fillId="0" borderId="18" xfId="0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4" borderId="22" xfId="3" applyFont="1" applyBorder="1"/>
    <xf numFmtId="0" fontId="0" fillId="4" borderId="23" xfId="3" applyFont="1" applyBorder="1"/>
    <xf numFmtId="0" fontId="0" fillId="4" borderId="24" xfId="3" applyFont="1" applyBorder="1"/>
    <xf numFmtId="0" fontId="0" fillId="4" borderId="25" xfId="3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19" xfId="0" applyFont="1" applyBorder="1"/>
    <xf numFmtId="0" fontId="0" fillId="0" borderId="19" xfId="0" applyBorder="1"/>
    <xf numFmtId="0" fontId="0" fillId="0" borderId="27" xfId="0" applyBorder="1"/>
    <xf numFmtId="0" fontId="0" fillId="0" borderId="16" xfId="0" applyBorder="1"/>
    <xf numFmtId="0" fontId="5" fillId="0" borderId="27" xfId="0" applyFont="1" applyBorder="1"/>
    <xf numFmtId="0" fontId="0" fillId="0" borderId="28" xfId="0" applyBorder="1"/>
    <xf numFmtId="0" fontId="3" fillId="2" borderId="1" xfId="1"/>
    <xf numFmtId="0" fontId="0" fillId="6" borderId="2" xfId="3" applyFont="1" applyFill="1"/>
    <xf numFmtId="0" fontId="2" fillId="7" borderId="2" xfId="3" applyFont="1" applyFill="1"/>
    <xf numFmtId="0" fontId="0" fillId="6" borderId="5" xfId="3" applyFont="1" applyFill="1" applyBorder="1"/>
    <xf numFmtId="0" fontId="0" fillId="6" borderId="29" xfId="3" applyFont="1" applyFill="1" applyBorder="1"/>
    <xf numFmtId="0" fontId="0" fillId="6" borderId="30" xfId="3" applyFont="1" applyFill="1" applyBorder="1"/>
    <xf numFmtId="0" fontId="0" fillId="6" borderId="2" xfId="3" applyFont="1" applyFill="1" applyBorder="1"/>
    <xf numFmtId="0" fontId="0" fillId="6" borderId="7" xfId="3" applyFont="1" applyFill="1" applyBorder="1"/>
    <xf numFmtId="0" fontId="0" fillId="6" borderId="8" xfId="3" applyFont="1" applyFill="1" applyBorder="1"/>
    <xf numFmtId="0" fontId="0" fillId="6" borderId="9" xfId="3" applyFont="1" applyFill="1" applyBorder="1"/>
    <xf numFmtId="0" fontId="0" fillId="6" borderId="11" xfId="3" applyFont="1" applyFill="1" applyBorder="1"/>
    <xf numFmtId="0" fontId="0" fillId="6" borderId="31" xfId="3" applyFont="1" applyFill="1" applyBorder="1"/>
    <xf numFmtId="0" fontId="0" fillId="6" borderId="13" xfId="3" applyFont="1" applyFill="1" applyBorder="1"/>
    <xf numFmtId="0" fontId="0" fillId="6" borderId="32" xfId="3" applyFont="1" applyFill="1" applyBorder="1"/>
    <xf numFmtId="0" fontId="0" fillId="8" borderId="24" xfId="3" applyFont="1" applyFill="1" applyBorder="1"/>
    <xf numFmtId="0" fontId="2" fillId="7" borderId="31" xfId="3" applyFont="1" applyFill="1" applyBorder="1"/>
    <xf numFmtId="0" fontId="2" fillId="7" borderId="29" xfId="3" applyFont="1" applyFill="1" applyBorder="1"/>
    <xf numFmtId="0" fontId="2" fillId="7" borderId="13" xfId="3" applyFont="1" applyFill="1" applyBorder="1"/>
    <xf numFmtId="0" fontId="2" fillId="7" borderId="2" xfId="3" applyFont="1" applyFill="1" applyBorder="1"/>
    <xf numFmtId="0" fontId="2" fillId="7" borderId="32" xfId="3" applyFont="1" applyFill="1" applyBorder="1"/>
    <xf numFmtId="0" fontId="2" fillId="7" borderId="8" xfId="3" applyFont="1" applyFill="1" applyBorder="1"/>
    <xf numFmtId="0" fontId="2" fillId="7" borderId="5" xfId="3" applyFont="1" applyFill="1" applyBorder="1"/>
    <xf numFmtId="0" fontId="0" fillId="8" borderId="11" xfId="3" applyFont="1" applyFill="1" applyBorder="1"/>
    <xf numFmtId="0" fontId="0" fillId="8" borderId="30" xfId="3" applyFont="1" applyFill="1" applyBorder="1"/>
    <xf numFmtId="0" fontId="0" fillId="8" borderId="7" xfId="3" applyFont="1" applyFill="1" applyBorder="1"/>
    <xf numFmtId="0" fontId="0" fillId="0" borderId="33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33" xfId="0" applyFill="1" applyBorder="1" applyAlignment="1">
      <alignment horizontal="center"/>
    </xf>
    <xf numFmtId="0" fontId="0" fillId="4" borderId="34" xfId="3" applyFont="1" applyBorder="1" applyAlignment="1">
      <alignment horizontal="center"/>
    </xf>
    <xf numFmtId="0" fontId="0" fillId="4" borderId="0" xfId="3" applyFont="1" applyBorder="1" applyAlignment="1">
      <alignment horizontal="center"/>
    </xf>
    <xf numFmtId="0" fontId="0" fillId="8" borderId="0" xfId="0" applyFill="1" applyAlignment="1">
      <alignment horizontal="center"/>
    </xf>
    <xf numFmtId="0" fontId="2" fillId="7" borderId="34" xfId="3" applyFont="1" applyFill="1" applyBorder="1" applyAlignment="1">
      <alignment horizontal="center"/>
    </xf>
    <xf numFmtId="0" fontId="2" fillId="7" borderId="0" xfId="3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ont="1"/>
    <xf numFmtId="0" fontId="0" fillId="0" borderId="35" xfId="0" applyBorder="1"/>
    <xf numFmtId="0" fontId="0" fillId="8" borderId="36" xfId="3" applyFont="1" applyFill="1" applyBorder="1"/>
    <xf numFmtId="0" fontId="0" fillId="8" borderId="37" xfId="3" applyFont="1" applyFill="1" applyBorder="1"/>
    <xf numFmtId="0" fontId="5" fillId="0" borderId="3" xfId="0" applyFont="1" applyBorder="1"/>
    <xf numFmtId="0" fontId="0" fillId="0" borderId="15" xfId="0" applyBorder="1" applyAlignment="1">
      <alignment horizontal="right"/>
    </xf>
    <xf numFmtId="0" fontId="0" fillId="0" borderId="38" xfId="0" applyFont="1" applyBorder="1"/>
    <xf numFmtId="0" fontId="8" fillId="0" borderId="0" xfId="0" applyFont="1"/>
    <xf numFmtId="16" fontId="0" fillId="0" borderId="16" xfId="0" applyNumberFormat="1" applyBorder="1"/>
    <xf numFmtId="0" fontId="0" fillId="0" borderId="0" xfId="0" applyNumberFormat="1"/>
    <xf numFmtId="0" fontId="0" fillId="4" borderId="39" xfId="3" applyFont="1" applyBorder="1"/>
    <xf numFmtId="0" fontId="9" fillId="0" borderId="0" xfId="0" applyFont="1"/>
    <xf numFmtId="0" fontId="0" fillId="0" borderId="40" xfId="0" applyBorder="1"/>
    <xf numFmtId="0" fontId="4" fillId="3" borderId="1" xfId="2"/>
    <xf numFmtId="0" fontId="0" fillId="6" borderId="4" xfId="3" applyFont="1" applyFill="1" applyBorder="1"/>
    <xf numFmtId="0" fontId="0" fillId="8" borderId="12" xfId="3" applyFont="1" applyFill="1" applyBorder="1"/>
    <xf numFmtId="0" fontId="4" fillId="3" borderId="42" xfId="2" applyBorder="1"/>
    <xf numFmtId="0" fontId="4" fillId="3" borderId="41" xfId="2" applyBorder="1"/>
    <xf numFmtId="0" fontId="0" fillId="6" borderId="43" xfId="3" applyFont="1" applyFill="1" applyBorder="1"/>
    <xf numFmtId="0" fontId="0" fillId="6" borderId="26" xfId="3" applyFont="1" applyFill="1" applyBorder="1"/>
    <xf numFmtId="0" fontId="0" fillId="0" borderId="3" xfId="0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34" xfId="0" applyBorder="1" applyAlignment="1">
      <alignment horizontal="center"/>
    </xf>
    <xf numFmtId="169" fontId="0" fillId="0" borderId="18" xfId="0" applyNumberFormat="1" applyBorder="1"/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0" borderId="0" xfId="0" applyFont="1" applyBorder="1" applyAlignment="1"/>
    <xf numFmtId="0" fontId="0" fillId="8" borderId="22" xfId="3" applyFont="1" applyFill="1" applyBorder="1"/>
    <xf numFmtId="0" fontId="4" fillId="3" borderId="44" xfId="2" applyBorder="1" applyAlignment="1">
      <alignment horizontal="right"/>
    </xf>
    <xf numFmtId="0" fontId="4" fillId="3" borderId="42" xfId="2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6" xfId="0" applyFont="1" applyBorder="1"/>
    <xf numFmtId="0" fontId="7" fillId="0" borderId="16" xfId="0" applyFont="1" applyBorder="1" applyAlignment="1">
      <alignment horizontal="center"/>
    </xf>
    <xf numFmtId="16" fontId="7" fillId="0" borderId="16" xfId="0" applyNumberFormat="1" applyFont="1" applyBorder="1"/>
    <xf numFmtId="20" fontId="0" fillId="0" borderId="16" xfId="0" applyNumberFormat="1" applyBorder="1" applyAlignment="1">
      <alignment horizontal="left"/>
    </xf>
  </cellXfs>
  <cellStyles count="4">
    <cellStyle name="Calculation" xfId="2" builtinId="22"/>
    <cellStyle name="Input" xfId="1" builtinId="20"/>
    <cellStyle name="Normal" xfId="0" builtinId="0"/>
    <cellStyle name="Note" xfId="3" builtinId="10"/>
  </cellStyles>
  <dxfs count="0"/>
  <tableStyles count="0" defaultTableStyle="TableStyleMedium2" defaultPivotStyle="PivotStyleLight16"/>
  <colors>
    <mruColors>
      <color rgb="FFFCCEC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H14" sqref="H14"/>
    </sheetView>
  </sheetViews>
  <sheetFormatPr defaultRowHeight="15" x14ac:dyDescent="0.25"/>
  <cols>
    <col min="1" max="1" width="21.5703125" customWidth="1"/>
    <col min="2" max="2" width="18.28515625" customWidth="1"/>
    <col min="3" max="3" width="52.7109375" customWidth="1"/>
    <col min="4" max="4" width="13.28515625" customWidth="1"/>
  </cols>
  <sheetData>
    <row r="1" spans="1:4" ht="18.75" x14ac:dyDescent="0.3">
      <c r="A1" s="82" t="s">
        <v>78</v>
      </c>
    </row>
    <row r="3" spans="1:4" x14ac:dyDescent="0.25">
      <c r="A3" s="2" t="s">
        <v>79</v>
      </c>
      <c r="B3" s="2" t="s">
        <v>80</v>
      </c>
      <c r="C3" s="2" t="s">
        <v>124</v>
      </c>
      <c r="D3" s="2" t="s">
        <v>125</v>
      </c>
    </row>
    <row r="4" spans="1:4" x14ac:dyDescent="0.25">
      <c r="A4" t="s">
        <v>2</v>
      </c>
      <c r="B4" t="s">
        <v>3</v>
      </c>
    </row>
    <row r="5" spans="1:4" x14ac:dyDescent="0.25">
      <c r="A5" t="s">
        <v>82</v>
      </c>
      <c r="B5" t="s">
        <v>3</v>
      </c>
    </row>
    <row r="6" spans="1:4" x14ac:dyDescent="0.25">
      <c r="A6" t="s">
        <v>83</v>
      </c>
      <c r="B6" t="s">
        <v>3</v>
      </c>
    </row>
    <row r="7" spans="1:4" x14ac:dyDescent="0.25">
      <c r="A7" t="s">
        <v>73</v>
      </c>
      <c r="B7" t="s">
        <v>3</v>
      </c>
    </row>
    <row r="8" spans="1:4" x14ac:dyDescent="0.25">
      <c r="A8" t="s">
        <v>84</v>
      </c>
      <c r="B8" t="s">
        <v>3</v>
      </c>
    </row>
    <row r="9" spans="1:4" x14ac:dyDescent="0.25">
      <c r="A9" t="s">
        <v>85</v>
      </c>
      <c r="B9" t="s">
        <v>3</v>
      </c>
    </row>
    <row r="10" spans="1:4" x14ac:dyDescent="0.25">
      <c r="A10" t="s">
        <v>7</v>
      </c>
      <c r="B10" t="s">
        <v>122</v>
      </c>
    </row>
    <row r="11" spans="1:4" x14ac:dyDescent="0.25">
      <c r="A11" t="s">
        <v>9</v>
      </c>
      <c r="B11" t="s">
        <v>122</v>
      </c>
    </row>
    <row r="12" spans="1:4" x14ac:dyDescent="0.25">
      <c r="A12" t="s">
        <v>81</v>
      </c>
      <c r="B12" t="s">
        <v>122</v>
      </c>
    </row>
    <row r="13" spans="1:4" x14ac:dyDescent="0.25">
      <c r="A13" t="s">
        <v>74</v>
      </c>
      <c r="B13" t="s">
        <v>122</v>
      </c>
    </row>
    <row r="14" spans="1:4" x14ac:dyDescent="0.25">
      <c r="A14" t="s">
        <v>10</v>
      </c>
      <c r="B14" t="s">
        <v>122</v>
      </c>
    </row>
    <row r="15" spans="1:4" x14ac:dyDescent="0.25">
      <c r="A15" t="s">
        <v>14</v>
      </c>
      <c r="B15" t="s">
        <v>122</v>
      </c>
    </row>
    <row r="16" spans="1:4" x14ac:dyDescent="0.25">
      <c r="A16" t="s">
        <v>11</v>
      </c>
      <c r="B16" t="s">
        <v>122</v>
      </c>
    </row>
    <row r="17" spans="1:2" x14ac:dyDescent="0.25">
      <c r="A17" t="s">
        <v>15</v>
      </c>
      <c r="B17" t="s">
        <v>122</v>
      </c>
    </row>
    <row r="18" spans="1:2" x14ac:dyDescent="0.25">
      <c r="A18" t="s">
        <v>16</v>
      </c>
      <c r="B18" t="s">
        <v>122</v>
      </c>
    </row>
    <row r="19" spans="1:2" x14ac:dyDescent="0.25">
      <c r="A19" t="s">
        <v>19</v>
      </c>
      <c r="B19" t="s">
        <v>122</v>
      </c>
    </row>
    <row r="20" spans="1:2" x14ac:dyDescent="0.25">
      <c r="A20" t="s">
        <v>20</v>
      </c>
      <c r="B20" t="s">
        <v>123</v>
      </c>
    </row>
    <row r="21" spans="1:2" x14ac:dyDescent="0.25">
      <c r="A21" t="s">
        <v>21</v>
      </c>
      <c r="B21" t="s">
        <v>123</v>
      </c>
    </row>
    <row r="22" spans="1:2" x14ac:dyDescent="0.25">
      <c r="A22" t="s">
        <v>17</v>
      </c>
      <c r="B22" t="s">
        <v>123</v>
      </c>
    </row>
    <row r="23" spans="1:2" x14ac:dyDescent="0.25">
      <c r="A23" t="s">
        <v>18</v>
      </c>
      <c r="B23" t="s">
        <v>123</v>
      </c>
    </row>
    <row r="24" spans="1:2" x14ac:dyDescent="0.25">
      <c r="A24" t="s">
        <v>22</v>
      </c>
      <c r="B24" t="s">
        <v>123</v>
      </c>
    </row>
    <row r="25" spans="1:2" x14ac:dyDescent="0.25">
      <c r="A25" t="s">
        <v>23</v>
      </c>
      <c r="B25" t="s">
        <v>123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78"/>
  <sheetViews>
    <sheetView zoomScale="90" zoomScaleNormal="90" workbookViewId="0">
      <selection activeCell="A5" sqref="A5:XFD5"/>
    </sheetView>
  </sheetViews>
  <sheetFormatPr defaultRowHeight="15" x14ac:dyDescent="0.25"/>
  <cols>
    <col min="1" max="1" width="6.5703125" customWidth="1"/>
    <col min="2" max="2" width="7.85546875" customWidth="1"/>
    <col min="3" max="3" width="7.28515625" customWidth="1"/>
    <col min="4" max="4" width="31.5703125" customWidth="1"/>
    <col min="5" max="5" width="9.140625" customWidth="1"/>
    <col min="6" max="65" width="7.7109375" customWidth="1"/>
  </cols>
  <sheetData>
    <row r="1" spans="1:65" x14ac:dyDescent="0.25">
      <c r="D1" s="105" t="s">
        <v>62</v>
      </c>
      <c r="E1" s="105"/>
      <c r="F1" s="1" t="s">
        <v>61</v>
      </c>
      <c r="G1" s="1"/>
      <c r="H1" s="1" t="s">
        <v>60</v>
      </c>
      <c r="I1" s="62"/>
      <c r="J1" s="94" t="s">
        <v>103</v>
      </c>
      <c r="K1" s="62"/>
      <c r="L1" s="65" t="s">
        <v>63</v>
      </c>
      <c r="M1" s="66"/>
      <c r="N1" s="63" t="s">
        <v>64</v>
      </c>
      <c r="O1" s="64"/>
      <c r="P1" s="68" t="s">
        <v>65</v>
      </c>
      <c r="Q1" s="69"/>
      <c r="R1" s="67" t="s">
        <v>66</v>
      </c>
      <c r="S1" s="67"/>
      <c r="T1" s="70" t="s">
        <v>67</v>
      </c>
      <c r="U1" s="70"/>
      <c r="V1" s="93"/>
      <c r="W1" s="92"/>
    </row>
    <row r="2" spans="1:65" hidden="1" x14ac:dyDescent="0.25"/>
    <row r="3" spans="1:65" ht="17.25" x14ac:dyDescent="0.3">
      <c r="A3" s="78" t="s">
        <v>72</v>
      </c>
    </row>
    <row r="4" spans="1:65" x14ac:dyDescent="0.25">
      <c r="A4" s="32"/>
      <c r="B4" s="32"/>
      <c r="C4" s="32"/>
      <c r="D4" s="33"/>
      <c r="E4" s="33"/>
      <c r="F4" s="21" t="s">
        <v>109</v>
      </c>
      <c r="G4" s="20"/>
      <c r="H4" s="21" t="s">
        <v>4</v>
      </c>
      <c r="I4" s="20"/>
      <c r="J4" s="21" t="s">
        <v>83</v>
      </c>
      <c r="K4" s="20"/>
      <c r="L4" s="21" t="s">
        <v>73</v>
      </c>
      <c r="M4" s="20"/>
      <c r="N4" s="21" t="s">
        <v>76</v>
      </c>
      <c r="O4" s="20"/>
      <c r="P4" s="19" t="s">
        <v>58</v>
      </c>
      <c r="Q4" s="19"/>
      <c r="R4" s="21" t="s">
        <v>7</v>
      </c>
      <c r="S4" s="20"/>
      <c r="T4" s="19" t="s">
        <v>9</v>
      </c>
      <c r="U4" s="19"/>
      <c r="V4" s="19"/>
      <c r="W4" s="21" t="s">
        <v>81</v>
      </c>
      <c r="X4" s="19"/>
      <c r="Y4" s="20"/>
      <c r="Z4" s="21" t="s">
        <v>74</v>
      </c>
      <c r="AA4" s="19"/>
      <c r="AB4" s="20"/>
      <c r="AC4" s="19" t="s">
        <v>10</v>
      </c>
      <c r="AD4" s="19"/>
      <c r="AE4" s="19"/>
      <c r="AF4" s="21" t="s">
        <v>14</v>
      </c>
      <c r="AG4" s="19"/>
      <c r="AH4" s="20"/>
      <c r="AI4" s="19" t="s">
        <v>11</v>
      </c>
      <c r="AJ4" s="19"/>
      <c r="AK4" s="19"/>
      <c r="AL4" s="21" t="s">
        <v>15</v>
      </c>
      <c r="AM4" s="19"/>
      <c r="AN4" s="20"/>
      <c r="AO4" s="19" t="s">
        <v>16</v>
      </c>
      <c r="AP4" s="19"/>
      <c r="AQ4" s="19"/>
      <c r="AR4" s="21" t="s">
        <v>19</v>
      </c>
      <c r="AS4" s="19"/>
      <c r="AT4" s="19"/>
      <c r="AU4" s="20"/>
      <c r="AV4" s="19" t="s">
        <v>20</v>
      </c>
      <c r="AW4" s="19"/>
      <c r="AX4" s="19"/>
      <c r="AY4" s="21" t="s">
        <v>21</v>
      </c>
      <c r="AZ4" s="19"/>
      <c r="BA4" s="20"/>
      <c r="BB4" s="19" t="s">
        <v>17</v>
      </c>
      <c r="BC4" s="19"/>
      <c r="BD4" s="19"/>
      <c r="BE4" s="21" t="s">
        <v>18</v>
      </c>
      <c r="BF4" s="19"/>
      <c r="BG4" s="20"/>
      <c r="BH4" s="19" t="s">
        <v>22</v>
      </c>
      <c r="BI4" s="19"/>
      <c r="BJ4" s="19"/>
      <c r="BK4" s="21" t="s">
        <v>23</v>
      </c>
      <c r="BL4" s="19"/>
      <c r="BM4" s="20"/>
    </row>
    <row r="5" spans="1:65" ht="14.25" hidden="1" customHeight="1" x14ac:dyDescent="0.25">
      <c r="A5" t="s">
        <v>68</v>
      </c>
      <c r="D5" s="34"/>
      <c r="E5" s="34"/>
      <c r="F5" s="13"/>
      <c r="G5" s="72">
        <f>COUNT(G8:G38)</f>
        <v>0</v>
      </c>
      <c r="H5" s="13"/>
      <c r="I5" s="72">
        <f>COUNT(I8:I38)</f>
        <v>0</v>
      </c>
      <c r="J5" s="13"/>
      <c r="K5" s="72">
        <f>COUNT(K8:K38)</f>
        <v>0</v>
      </c>
      <c r="L5" s="13"/>
      <c r="M5" s="72">
        <f>COUNT(M8:M38)</f>
        <v>0</v>
      </c>
      <c r="N5" s="13"/>
      <c r="O5" s="72">
        <f>COUNT(O8:O38)</f>
        <v>0</v>
      </c>
      <c r="R5" s="13"/>
      <c r="S5">
        <f>COUNT(S8:S38)</f>
        <v>0</v>
      </c>
      <c r="T5" s="77">
        <v>14.01</v>
      </c>
      <c r="U5">
        <f>COUNT(U8:U38)</f>
        <v>0</v>
      </c>
      <c r="V5" s="83"/>
      <c r="W5" s="77">
        <v>14.01</v>
      </c>
      <c r="X5" s="6">
        <f>COUNT(X8:X38)</f>
        <v>0</v>
      </c>
      <c r="Y5" s="72"/>
      <c r="Z5" s="71">
        <v>14.01</v>
      </c>
      <c r="AA5">
        <f>COUNT(AA8:AA38)</f>
        <v>0</v>
      </c>
      <c r="AB5" s="7"/>
      <c r="AC5">
        <v>30.97</v>
      </c>
      <c r="AD5">
        <f>COUNT(AD8:AD38)</f>
        <v>0</v>
      </c>
      <c r="AF5" s="13">
        <v>39.1</v>
      </c>
      <c r="AG5">
        <f>COUNT(AG8:AG38)</f>
        <v>0</v>
      </c>
      <c r="AH5" s="7"/>
      <c r="AI5">
        <v>32.06</v>
      </c>
      <c r="AJ5">
        <f>COUNT(AJ8:AJ38)</f>
        <v>0</v>
      </c>
      <c r="AL5" s="13">
        <v>40.08</v>
      </c>
      <c r="AM5">
        <f>COUNT(AM8:AM38)</f>
        <v>0</v>
      </c>
      <c r="AN5" s="7"/>
      <c r="AO5">
        <v>24.31</v>
      </c>
      <c r="AP5">
        <f>COUNT(AP8:AP38)</f>
        <v>0</v>
      </c>
      <c r="AR5" s="13">
        <v>35.450000000000003</v>
      </c>
      <c r="AS5" s="6"/>
      <c r="AT5">
        <f>COUNT(AT8:AT38)</f>
        <v>0</v>
      </c>
      <c r="AU5" s="7"/>
      <c r="AV5">
        <v>55.85</v>
      </c>
      <c r="AW5">
        <f>COUNT(AW8:AW38)</f>
        <v>0</v>
      </c>
      <c r="AY5" s="13">
        <v>54.94</v>
      </c>
      <c r="AZ5">
        <f>COUNT(AZ8:AZ38)</f>
        <v>0</v>
      </c>
      <c r="BA5" s="7"/>
      <c r="BB5">
        <v>63.54</v>
      </c>
      <c r="BC5">
        <f>COUNT(BC8:BC38)</f>
        <v>0</v>
      </c>
      <c r="BE5" s="13">
        <v>65.37</v>
      </c>
      <c r="BF5">
        <f>COUNT(BF8:BF38)</f>
        <v>0</v>
      </c>
      <c r="BG5" s="7"/>
      <c r="BH5">
        <v>10.81</v>
      </c>
      <c r="BI5">
        <f>COUNT(BI8:BI38)</f>
        <v>0</v>
      </c>
      <c r="BK5" s="13">
        <v>95.94</v>
      </c>
      <c r="BL5">
        <f>COUNT(BL8:BL38)</f>
        <v>0</v>
      </c>
      <c r="BM5" s="7"/>
    </row>
    <row r="6" spans="1:65" ht="14.25" customHeight="1" x14ac:dyDescent="0.25">
      <c r="B6" s="34"/>
      <c r="C6" s="34"/>
      <c r="D6" s="34"/>
      <c r="E6" s="34"/>
      <c r="F6" s="14" t="s">
        <v>12</v>
      </c>
      <c r="G6" s="9" t="s">
        <v>13</v>
      </c>
      <c r="H6" s="14" t="s">
        <v>12</v>
      </c>
      <c r="I6" s="9" t="s">
        <v>13</v>
      </c>
      <c r="J6" s="14" t="s">
        <v>12</v>
      </c>
      <c r="K6" s="9" t="s">
        <v>13</v>
      </c>
      <c r="L6" s="14" t="s">
        <v>12</v>
      </c>
      <c r="M6" s="9" t="s">
        <v>13</v>
      </c>
      <c r="N6" s="14" t="s">
        <v>12</v>
      </c>
      <c r="O6" s="9" t="s">
        <v>13</v>
      </c>
      <c r="P6" s="4" t="s">
        <v>69</v>
      </c>
      <c r="Q6" s="4" t="s">
        <v>70</v>
      </c>
      <c r="R6" s="14" t="s">
        <v>12</v>
      </c>
      <c r="S6" s="9" t="s">
        <v>13</v>
      </c>
      <c r="T6" s="4" t="s">
        <v>12</v>
      </c>
      <c r="U6" s="4" t="s">
        <v>13</v>
      </c>
      <c r="V6" s="4" t="s">
        <v>13</v>
      </c>
      <c r="W6" s="14" t="s">
        <v>12</v>
      </c>
      <c r="X6" s="8" t="s">
        <v>13</v>
      </c>
      <c r="Y6" s="9" t="s">
        <v>13</v>
      </c>
      <c r="Z6" s="14" t="s">
        <v>12</v>
      </c>
      <c r="AA6" s="8" t="s">
        <v>13</v>
      </c>
      <c r="AB6" s="9" t="s">
        <v>13</v>
      </c>
      <c r="AC6" s="4" t="s">
        <v>12</v>
      </c>
      <c r="AD6" s="4" t="s">
        <v>13</v>
      </c>
      <c r="AE6" s="4" t="s">
        <v>13</v>
      </c>
      <c r="AF6" s="14" t="s">
        <v>12</v>
      </c>
      <c r="AG6" s="8" t="s">
        <v>13</v>
      </c>
      <c r="AH6" s="9" t="s">
        <v>13</v>
      </c>
      <c r="AI6" s="4" t="s">
        <v>12</v>
      </c>
      <c r="AJ6" s="4" t="s">
        <v>13</v>
      </c>
      <c r="AK6" s="4" t="s">
        <v>13</v>
      </c>
      <c r="AL6" s="14" t="s">
        <v>12</v>
      </c>
      <c r="AM6" s="8" t="s">
        <v>13</v>
      </c>
      <c r="AN6" s="9" t="s">
        <v>13</v>
      </c>
      <c r="AO6" s="4" t="s">
        <v>12</v>
      </c>
      <c r="AP6" s="4" t="s">
        <v>13</v>
      </c>
      <c r="AQ6" s="4" t="s">
        <v>13</v>
      </c>
      <c r="AR6" s="14" t="s">
        <v>12</v>
      </c>
      <c r="AS6" s="8" t="s">
        <v>102</v>
      </c>
      <c r="AT6" s="8" t="s">
        <v>13</v>
      </c>
      <c r="AU6" s="9" t="s">
        <v>13</v>
      </c>
      <c r="AV6" s="4" t="s">
        <v>12</v>
      </c>
      <c r="AW6" s="4" t="s">
        <v>13</v>
      </c>
      <c r="AX6" s="4" t="s">
        <v>13</v>
      </c>
      <c r="AY6" s="14" t="s">
        <v>12</v>
      </c>
      <c r="AZ6" s="8" t="s">
        <v>13</v>
      </c>
      <c r="BA6" s="9" t="s">
        <v>13</v>
      </c>
      <c r="BB6" s="4" t="s">
        <v>12</v>
      </c>
      <c r="BC6" s="4" t="s">
        <v>13</v>
      </c>
      <c r="BD6" s="4" t="s">
        <v>13</v>
      </c>
      <c r="BE6" s="14" t="s">
        <v>12</v>
      </c>
      <c r="BF6" s="8" t="s">
        <v>13</v>
      </c>
      <c r="BG6" s="9" t="s">
        <v>13</v>
      </c>
      <c r="BH6" s="4" t="s">
        <v>12</v>
      </c>
      <c r="BI6" s="4" t="s">
        <v>13</v>
      </c>
      <c r="BJ6" s="4" t="s">
        <v>13</v>
      </c>
      <c r="BK6" s="14" t="s">
        <v>12</v>
      </c>
      <c r="BL6" s="8" t="s">
        <v>13</v>
      </c>
      <c r="BM6" s="9" t="s">
        <v>13</v>
      </c>
    </row>
    <row r="7" spans="1:65" x14ac:dyDescent="0.25">
      <c r="A7" s="31" t="s">
        <v>26</v>
      </c>
      <c r="B7" s="35" t="s">
        <v>0</v>
      </c>
      <c r="C7" s="35" t="s">
        <v>75</v>
      </c>
      <c r="D7" s="35" t="s">
        <v>126</v>
      </c>
      <c r="E7" s="103" t="s">
        <v>1</v>
      </c>
      <c r="F7" s="29"/>
      <c r="G7" s="30"/>
      <c r="H7" s="29" t="s">
        <v>5</v>
      </c>
      <c r="I7" s="30" t="s">
        <v>5</v>
      </c>
      <c r="J7" s="29" t="s">
        <v>6</v>
      </c>
      <c r="K7" s="30" t="s">
        <v>6</v>
      </c>
      <c r="L7" s="29" t="s">
        <v>77</v>
      </c>
      <c r="M7" s="30" t="s">
        <v>77</v>
      </c>
      <c r="N7" s="29" t="s">
        <v>6</v>
      </c>
      <c r="O7" s="30" t="s">
        <v>6</v>
      </c>
      <c r="P7" s="28" t="s">
        <v>59</v>
      </c>
      <c r="Q7" s="28" t="s">
        <v>59</v>
      </c>
      <c r="R7" s="29" t="s">
        <v>8</v>
      </c>
      <c r="S7" s="30" t="s">
        <v>8</v>
      </c>
      <c r="T7" s="28" t="s">
        <v>25</v>
      </c>
      <c r="U7" s="28" t="s">
        <v>25</v>
      </c>
      <c r="V7" s="28" t="s">
        <v>24</v>
      </c>
      <c r="W7" s="29" t="s">
        <v>25</v>
      </c>
      <c r="X7" s="28" t="s">
        <v>25</v>
      </c>
      <c r="Y7" s="30" t="s">
        <v>24</v>
      </c>
      <c r="Z7" s="28" t="s">
        <v>25</v>
      </c>
      <c r="AA7" s="28" t="s">
        <v>25</v>
      </c>
      <c r="AB7" s="30" t="s">
        <v>24</v>
      </c>
      <c r="AC7" s="28" t="s">
        <v>25</v>
      </c>
      <c r="AD7" s="28" t="s">
        <v>25</v>
      </c>
      <c r="AE7" s="30" t="s">
        <v>24</v>
      </c>
      <c r="AF7" s="28" t="s">
        <v>25</v>
      </c>
      <c r="AG7" s="28" t="s">
        <v>25</v>
      </c>
      <c r="AH7" s="30" t="s">
        <v>24</v>
      </c>
      <c r="AI7" s="28" t="s">
        <v>25</v>
      </c>
      <c r="AJ7" s="28" t="s">
        <v>25</v>
      </c>
      <c r="AK7" s="30" t="s">
        <v>24</v>
      </c>
      <c r="AL7" s="28" t="s">
        <v>25</v>
      </c>
      <c r="AM7" s="28" t="s">
        <v>25</v>
      </c>
      <c r="AN7" s="30" t="s">
        <v>24</v>
      </c>
      <c r="AO7" s="28" t="s">
        <v>25</v>
      </c>
      <c r="AP7" s="28" t="s">
        <v>25</v>
      </c>
      <c r="AQ7" s="30" t="s">
        <v>24</v>
      </c>
      <c r="AR7" s="28" t="s">
        <v>25</v>
      </c>
      <c r="AS7" s="28" t="s">
        <v>25</v>
      </c>
      <c r="AT7" s="28" t="s">
        <v>25</v>
      </c>
      <c r="AU7" s="30" t="s">
        <v>24</v>
      </c>
      <c r="AV7" s="28" t="s">
        <v>25</v>
      </c>
      <c r="AW7" s="28" t="s">
        <v>25</v>
      </c>
      <c r="AX7" s="30" t="s">
        <v>24</v>
      </c>
      <c r="AY7" s="28" t="s">
        <v>25</v>
      </c>
      <c r="AZ7" s="28" t="s">
        <v>25</v>
      </c>
      <c r="BA7" s="30" t="s">
        <v>24</v>
      </c>
      <c r="BB7" s="28" t="s">
        <v>25</v>
      </c>
      <c r="BC7" s="28" t="s">
        <v>25</v>
      </c>
      <c r="BD7" s="30" t="s">
        <v>24</v>
      </c>
      <c r="BE7" s="28" t="s">
        <v>25</v>
      </c>
      <c r="BF7" s="28" t="s">
        <v>25</v>
      </c>
      <c r="BG7" s="30" t="s">
        <v>24</v>
      </c>
      <c r="BH7" s="28" t="s">
        <v>25</v>
      </c>
      <c r="BI7" s="28" t="s">
        <v>25</v>
      </c>
      <c r="BJ7" s="30" t="s">
        <v>24</v>
      </c>
      <c r="BK7" s="28" t="s">
        <v>25</v>
      </c>
      <c r="BL7" s="28" t="s">
        <v>25</v>
      </c>
      <c r="BM7" s="30" t="s">
        <v>24</v>
      </c>
    </row>
    <row r="8" spans="1:65" x14ac:dyDescent="0.25">
      <c r="A8" s="80" t="s">
        <v>27</v>
      </c>
      <c r="B8" s="108">
        <v>42146</v>
      </c>
      <c r="C8" s="109">
        <v>0.68333333333333324</v>
      </c>
      <c r="D8" s="106" t="s">
        <v>129</v>
      </c>
      <c r="E8" s="107" t="s">
        <v>128</v>
      </c>
      <c r="F8" s="25"/>
      <c r="G8" s="22"/>
      <c r="H8" s="25"/>
      <c r="I8" s="22"/>
      <c r="J8" s="25"/>
      <c r="K8" s="22"/>
      <c r="L8" s="25"/>
      <c r="M8" s="22"/>
      <c r="N8" s="25"/>
      <c r="O8" s="22"/>
      <c r="P8" s="37">
        <v>100</v>
      </c>
      <c r="Q8" s="11"/>
      <c r="R8" s="48"/>
      <c r="S8" s="42"/>
      <c r="T8" s="40"/>
      <c r="U8" s="38"/>
      <c r="V8" s="59">
        <f>U8/T$5</f>
        <v>0</v>
      </c>
      <c r="W8" s="49"/>
      <c r="X8" s="43"/>
      <c r="Y8" s="61">
        <f>X8/W$5</f>
        <v>0</v>
      </c>
      <c r="Z8" s="48"/>
      <c r="AA8" s="41"/>
      <c r="AB8" s="74">
        <f>AA8/Z$5</f>
        <v>0</v>
      </c>
      <c r="AC8" s="40"/>
      <c r="AD8" s="38"/>
      <c r="AE8" s="60">
        <f>AD8/AC$5</f>
        <v>0</v>
      </c>
      <c r="AF8" s="48"/>
      <c r="AG8" s="41"/>
      <c r="AH8" s="60">
        <f>AG8/AF$5</f>
        <v>0</v>
      </c>
      <c r="AI8" s="40"/>
      <c r="AJ8" s="38"/>
      <c r="AK8" s="60">
        <f>AJ8/AI$5</f>
        <v>0</v>
      </c>
      <c r="AL8" s="48"/>
      <c r="AM8" s="41"/>
      <c r="AN8" s="60">
        <f>AM8/AL$5</f>
        <v>0</v>
      </c>
      <c r="AO8" s="40"/>
      <c r="AP8" s="38"/>
      <c r="AQ8" s="60">
        <f>AP8/AO$5</f>
        <v>0</v>
      </c>
      <c r="AR8" s="48"/>
      <c r="AS8" s="89"/>
      <c r="AT8" s="41"/>
      <c r="AU8" s="60">
        <f>AT8/AR$5</f>
        <v>0</v>
      </c>
      <c r="AV8" s="40"/>
      <c r="AW8" s="38"/>
      <c r="AX8" s="60">
        <f>AW8/AV$5</f>
        <v>0</v>
      </c>
      <c r="AY8" s="52"/>
      <c r="AZ8" s="53"/>
      <c r="BA8" s="60">
        <f>AZ8/AY$5</f>
        <v>0</v>
      </c>
      <c r="BB8" s="58"/>
      <c r="BC8" s="39"/>
      <c r="BD8" s="60">
        <f>BC8/BB$5</f>
        <v>0</v>
      </c>
      <c r="BE8" s="52"/>
      <c r="BF8" s="53"/>
      <c r="BG8" s="60">
        <f>BF8/BE$5</f>
        <v>0</v>
      </c>
      <c r="BH8" s="58"/>
      <c r="BI8" s="39"/>
      <c r="BJ8" s="60">
        <f>BI8/BH$5</f>
        <v>0</v>
      </c>
      <c r="BK8" s="52"/>
      <c r="BL8" s="53"/>
      <c r="BM8" s="60">
        <f>BL8/BK$5</f>
        <v>0</v>
      </c>
    </row>
    <row r="9" spans="1:65" x14ac:dyDescent="0.25">
      <c r="A9" t="s">
        <v>28</v>
      </c>
      <c r="B9" s="106"/>
      <c r="C9" s="34"/>
      <c r="D9" s="106"/>
      <c r="E9" s="104"/>
      <c r="F9" s="15"/>
      <c r="G9" s="10"/>
      <c r="H9" s="15"/>
      <c r="I9" s="10"/>
      <c r="J9" s="15"/>
      <c r="K9" s="10"/>
      <c r="L9" s="15"/>
      <c r="M9" s="10"/>
      <c r="N9" s="15"/>
      <c r="O9" s="10"/>
      <c r="P9" s="15"/>
      <c r="Q9" s="11"/>
      <c r="R9" s="49"/>
      <c r="S9" s="44"/>
      <c r="T9" s="40"/>
      <c r="U9" s="38"/>
      <c r="V9" s="59">
        <f t="shared" ref="V9:V38" si="0">U9/T$5</f>
        <v>0</v>
      </c>
      <c r="W9" s="49"/>
      <c r="X9" s="43"/>
      <c r="Y9" s="61">
        <f t="shared" ref="Y9:Y38" si="1">X9/W$5</f>
        <v>0</v>
      </c>
      <c r="Z9" s="49"/>
      <c r="AA9" s="47"/>
      <c r="AB9" s="61">
        <f t="shared" ref="AB9:AB37" si="2">AA9/Z$5</f>
        <v>0</v>
      </c>
      <c r="AC9" s="40"/>
      <c r="AD9" s="38"/>
      <c r="AE9" s="61">
        <f t="shared" ref="AE9:AE38" si="3">AD9/AC$5</f>
        <v>0</v>
      </c>
      <c r="AF9" s="49"/>
      <c r="AG9" s="43"/>
      <c r="AH9" s="61">
        <f t="shared" ref="AH9:AH38" si="4">AG9/AF$5</f>
        <v>0</v>
      </c>
      <c r="AI9" s="40"/>
      <c r="AJ9" s="38"/>
      <c r="AK9" s="61">
        <f t="shared" ref="AK9:AK38" si="5">AJ9/AI$5</f>
        <v>0</v>
      </c>
      <c r="AL9" s="49"/>
      <c r="AM9" s="43"/>
      <c r="AN9" s="61">
        <f t="shared" ref="AN9:AN38" si="6">AM9/AL$5</f>
        <v>0</v>
      </c>
      <c r="AO9" s="40"/>
      <c r="AP9" s="38"/>
      <c r="AQ9" s="61">
        <f t="shared" ref="AQ9:AQ38" si="7">AP9/AO$5</f>
        <v>0</v>
      </c>
      <c r="AR9" s="49"/>
      <c r="AS9" s="40"/>
      <c r="AT9" s="43"/>
      <c r="AU9" s="61">
        <f t="shared" ref="AU9:AU38" si="8">AT9/AR$5</f>
        <v>0</v>
      </c>
      <c r="AV9" s="40"/>
      <c r="AW9" s="38"/>
      <c r="AX9" s="61">
        <f t="shared" ref="AX9:AX38" si="9">AW9/AV$5</f>
        <v>0</v>
      </c>
      <c r="AY9" s="54"/>
      <c r="AZ9" s="55"/>
      <c r="BA9" s="61">
        <f t="shared" ref="BA9:BA38" si="10">AZ9/AY$5</f>
        <v>0</v>
      </c>
      <c r="BB9" s="58"/>
      <c r="BC9" s="39"/>
      <c r="BD9" s="61">
        <f t="shared" ref="BD9:BD38" si="11">BC9/BB$5</f>
        <v>0</v>
      </c>
      <c r="BE9" s="54"/>
      <c r="BF9" s="55"/>
      <c r="BG9" s="61">
        <f t="shared" ref="BG9:BG38" si="12">BF9/BE$5</f>
        <v>0</v>
      </c>
      <c r="BH9" s="58"/>
      <c r="BI9" s="39"/>
      <c r="BJ9" s="61">
        <f t="shared" ref="BJ9:BJ38" si="13">BI9/BH$5</f>
        <v>0</v>
      </c>
      <c r="BK9" s="54"/>
      <c r="BL9" s="55"/>
      <c r="BM9" s="61">
        <f t="shared" ref="BM9:BM38" si="14">BL9/BK$5</f>
        <v>0</v>
      </c>
    </row>
    <row r="10" spans="1:65" x14ac:dyDescent="0.25">
      <c r="A10" t="s">
        <v>29</v>
      </c>
      <c r="B10" s="106"/>
      <c r="C10" s="34"/>
      <c r="D10" s="106"/>
      <c r="E10" s="104"/>
      <c r="F10" s="15"/>
      <c r="G10" s="10"/>
      <c r="H10" s="15"/>
      <c r="I10" s="10"/>
      <c r="J10" s="15"/>
      <c r="K10" s="10"/>
      <c r="L10" s="15"/>
      <c r="M10" s="10"/>
      <c r="N10" s="15"/>
      <c r="O10" s="10"/>
      <c r="P10" s="15"/>
      <c r="Q10" s="11"/>
      <c r="R10" s="49"/>
      <c r="S10" s="44"/>
      <c r="T10" s="40"/>
      <c r="U10" s="38"/>
      <c r="V10" s="59">
        <f t="shared" si="0"/>
        <v>0</v>
      </c>
      <c r="W10" s="49"/>
      <c r="X10" s="43"/>
      <c r="Y10" s="61">
        <f t="shared" si="1"/>
        <v>0</v>
      </c>
      <c r="Z10" s="49"/>
      <c r="AA10" s="43"/>
      <c r="AB10" s="61">
        <f t="shared" si="2"/>
        <v>0</v>
      </c>
      <c r="AC10" s="40"/>
      <c r="AD10" s="38"/>
      <c r="AE10" s="61">
        <f t="shared" si="3"/>
        <v>0</v>
      </c>
      <c r="AF10" s="49"/>
      <c r="AG10" s="43"/>
      <c r="AH10" s="61">
        <f t="shared" si="4"/>
        <v>0</v>
      </c>
      <c r="AI10" s="40"/>
      <c r="AJ10" s="38"/>
      <c r="AK10" s="61">
        <f t="shared" si="5"/>
        <v>0</v>
      </c>
      <c r="AL10" s="49"/>
      <c r="AM10" s="43"/>
      <c r="AN10" s="61">
        <f t="shared" si="6"/>
        <v>0</v>
      </c>
      <c r="AO10" s="40"/>
      <c r="AP10" s="38"/>
      <c r="AQ10" s="61">
        <f t="shared" si="7"/>
        <v>0</v>
      </c>
      <c r="AR10" s="49"/>
      <c r="AS10" s="40"/>
      <c r="AT10" s="43"/>
      <c r="AU10" s="61">
        <f t="shared" si="8"/>
        <v>0</v>
      </c>
      <c r="AV10" s="40"/>
      <c r="AW10" s="38"/>
      <c r="AX10" s="61">
        <f t="shared" si="9"/>
        <v>0</v>
      </c>
      <c r="AY10" s="54"/>
      <c r="AZ10" s="55"/>
      <c r="BA10" s="61">
        <f t="shared" si="10"/>
        <v>0</v>
      </c>
      <c r="BB10" s="58"/>
      <c r="BC10" s="39"/>
      <c r="BD10" s="61">
        <f t="shared" si="11"/>
        <v>0</v>
      </c>
      <c r="BE10" s="54"/>
      <c r="BF10" s="55"/>
      <c r="BG10" s="61">
        <f t="shared" si="12"/>
        <v>0</v>
      </c>
      <c r="BH10" s="58"/>
      <c r="BI10" s="39"/>
      <c r="BJ10" s="61">
        <f t="shared" si="13"/>
        <v>0</v>
      </c>
      <c r="BK10" s="54"/>
      <c r="BL10" s="55"/>
      <c r="BM10" s="61">
        <f t="shared" si="14"/>
        <v>0</v>
      </c>
    </row>
    <row r="11" spans="1:65" x14ac:dyDescent="0.25">
      <c r="A11" t="s">
        <v>30</v>
      </c>
      <c r="B11" s="106"/>
      <c r="C11" s="34"/>
      <c r="D11" s="106"/>
      <c r="E11" s="104"/>
      <c r="F11" s="15"/>
      <c r="G11" s="10"/>
      <c r="H11" s="15"/>
      <c r="I11" s="10"/>
      <c r="J11" s="15"/>
      <c r="K11" s="10"/>
      <c r="L11" s="15"/>
      <c r="M11" s="10"/>
      <c r="N11" s="15"/>
      <c r="O11" s="10"/>
      <c r="P11" s="15"/>
      <c r="Q11" s="11"/>
      <c r="R11" s="49"/>
      <c r="S11" s="44"/>
      <c r="T11" s="40"/>
      <c r="U11" s="38"/>
      <c r="V11" s="59">
        <f t="shared" si="0"/>
        <v>0</v>
      </c>
      <c r="W11" s="49"/>
      <c r="X11" s="43"/>
      <c r="Y11" s="61">
        <f t="shared" si="1"/>
        <v>0</v>
      </c>
      <c r="Z11" s="49"/>
      <c r="AA11" s="43"/>
      <c r="AB11" s="61">
        <f t="shared" si="2"/>
        <v>0</v>
      </c>
      <c r="AC11" s="40"/>
      <c r="AD11" s="38"/>
      <c r="AE11" s="61">
        <f t="shared" si="3"/>
        <v>0</v>
      </c>
      <c r="AF11" s="49"/>
      <c r="AG11" s="43"/>
      <c r="AH11" s="61">
        <f t="shared" si="4"/>
        <v>0</v>
      </c>
      <c r="AI11" s="40"/>
      <c r="AJ11" s="38"/>
      <c r="AK11" s="61">
        <f t="shared" si="5"/>
        <v>0</v>
      </c>
      <c r="AL11" s="49"/>
      <c r="AM11" s="43"/>
      <c r="AN11" s="61">
        <f t="shared" si="6"/>
        <v>0</v>
      </c>
      <c r="AO11" s="40"/>
      <c r="AP11" s="38"/>
      <c r="AQ11" s="61">
        <f t="shared" si="7"/>
        <v>0</v>
      </c>
      <c r="AR11" s="49"/>
      <c r="AS11" s="40"/>
      <c r="AT11" s="43"/>
      <c r="AU11" s="61">
        <f t="shared" si="8"/>
        <v>0</v>
      </c>
      <c r="AV11" s="40"/>
      <c r="AW11" s="38"/>
      <c r="AX11" s="61">
        <f t="shared" si="9"/>
        <v>0</v>
      </c>
      <c r="AY11" s="54"/>
      <c r="AZ11" s="55"/>
      <c r="BA11" s="61">
        <f t="shared" si="10"/>
        <v>0</v>
      </c>
      <c r="BB11" s="58"/>
      <c r="BC11" s="39"/>
      <c r="BD11" s="61">
        <f t="shared" si="11"/>
        <v>0</v>
      </c>
      <c r="BE11" s="54"/>
      <c r="BF11" s="55"/>
      <c r="BG11" s="61">
        <f t="shared" si="12"/>
        <v>0</v>
      </c>
      <c r="BH11" s="58"/>
      <c r="BI11" s="39"/>
      <c r="BJ11" s="61">
        <f t="shared" si="13"/>
        <v>0</v>
      </c>
      <c r="BK11" s="54"/>
      <c r="BL11" s="55"/>
      <c r="BM11" s="61">
        <f t="shared" si="14"/>
        <v>0</v>
      </c>
    </row>
    <row r="12" spans="1:65" x14ac:dyDescent="0.25">
      <c r="A12" t="s">
        <v>31</v>
      </c>
      <c r="B12" s="106"/>
      <c r="C12" s="34"/>
      <c r="D12" s="106"/>
      <c r="E12" s="104"/>
      <c r="F12" s="15"/>
      <c r="G12" s="10"/>
      <c r="H12" s="15"/>
      <c r="I12" s="10"/>
      <c r="J12" s="15"/>
      <c r="K12" s="10"/>
      <c r="L12" s="15"/>
      <c r="M12" s="10"/>
      <c r="N12" s="15"/>
      <c r="O12" s="10"/>
      <c r="P12" s="15"/>
      <c r="Q12" s="11"/>
      <c r="R12" s="49"/>
      <c r="S12" s="44"/>
      <c r="T12" s="40"/>
      <c r="U12" s="38"/>
      <c r="V12" s="59">
        <f t="shared" si="0"/>
        <v>0</v>
      </c>
      <c r="W12" s="49"/>
      <c r="X12" s="43"/>
      <c r="Y12" s="61">
        <f t="shared" si="1"/>
        <v>0</v>
      </c>
      <c r="Z12" s="49"/>
      <c r="AA12" s="43"/>
      <c r="AB12" s="61">
        <f t="shared" si="2"/>
        <v>0</v>
      </c>
      <c r="AC12" s="40"/>
      <c r="AD12" s="38"/>
      <c r="AE12" s="61">
        <f t="shared" si="3"/>
        <v>0</v>
      </c>
      <c r="AF12" s="49"/>
      <c r="AG12" s="43"/>
      <c r="AH12" s="61">
        <f t="shared" si="4"/>
        <v>0</v>
      </c>
      <c r="AI12" s="40"/>
      <c r="AJ12" s="38"/>
      <c r="AK12" s="61">
        <f t="shared" si="5"/>
        <v>0</v>
      </c>
      <c r="AL12" s="49"/>
      <c r="AM12" s="43"/>
      <c r="AN12" s="61">
        <f t="shared" si="6"/>
        <v>0</v>
      </c>
      <c r="AO12" s="40"/>
      <c r="AP12" s="38"/>
      <c r="AQ12" s="61">
        <f t="shared" si="7"/>
        <v>0</v>
      </c>
      <c r="AR12" s="49"/>
      <c r="AS12" s="40"/>
      <c r="AT12" s="43"/>
      <c r="AU12" s="61">
        <f t="shared" si="8"/>
        <v>0</v>
      </c>
      <c r="AV12" s="40"/>
      <c r="AW12" s="38"/>
      <c r="AX12" s="61">
        <f t="shared" si="9"/>
        <v>0</v>
      </c>
      <c r="AY12" s="54"/>
      <c r="AZ12" s="55"/>
      <c r="BA12" s="61">
        <f t="shared" si="10"/>
        <v>0</v>
      </c>
      <c r="BB12" s="58"/>
      <c r="BC12" s="39"/>
      <c r="BD12" s="61">
        <f t="shared" si="11"/>
        <v>0</v>
      </c>
      <c r="BE12" s="54"/>
      <c r="BF12" s="55"/>
      <c r="BG12" s="61">
        <f t="shared" si="12"/>
        <v>0</v>
      </c>
      <c r="BH12" s="58"/>
      <c r="BI12" s="39"/>
      <c r="BJ12" s="61">
        <f t="shared" si="13"/>
        <v>0</v>
      </c>
      <c r="BK12" s="54"/>
      <c r="BL12" s="55"/>
      <c r="BM12" s="61">
        <f t="shared" si="14"/>
        <v>0</v>
      </c>
    </row>
    <row r="13" spans="1:65" x14ac:dyDescent="0.25">
      <c r="A13" t="s">
        <v>32</v>
      </c>
      <c r="B13" s="106"/>
      <c r="C13" s="34"/>
      <c r="D13" s="106"/>
      <c r="E13" s="104"/>
      <c r="F13" s="15"/>
      <c r="G13" s="10"/>
      <c r="H13" s="15"/>
      <c r="I13" s="10"/>
      <c r="J13" s="15"/>
      <c r="K13" s="10"/>
      <c r="L13" s="15"/>
      <c r="M13" s="10"/>
      <c r="N13" s="15"/>
      <c r="O13" s="10"/>
      <c r="P13" s="15"/>
      <c r="Q13" s="11"/>
      <c r="R13" s="49"/>
      <c r="S13" s="44"/>
      <c r="T13" s="40"/>
      <c r="U13" s="38"/>
      <c r="V13" s="59">
        <f t="shared" si="0"/>
        <v>0</v>
      </c>
      <c r="W13" s="49"/>
      <c r="X13" s="43"/>
      <c r="Y13" s="61">
        <f t="shared" si="1"/>
        <v>0</v>
      </c>
      <c r="Z13" s="49"/>
      <c r="AA13" s="43"/>
      <c r="AB13" s="61">
        <f t="shared" si="2"/>
        <v>0</v>
      </c>
      <c r="AC13" s="40"/>
      <c r="AD13" s="38"/>
      <c r="AE13" s="61">
        <f t="shared" si="3"/>
        <v>0</v>
      </c>
      <c r="AF13" s="49"/>
      <c r="AG13" s="43"/>
      <c r="AH13" s="61">
        <f t="shared" si="4"/>
        <v>0</v>
      </c>
      <c r="AI13" s="40"/>
      <c r="AJ13" s="38"/>
      <c r="AK13" s="61">
        <f t="shared" si="5"/>
        <v>0</v>
      </c>
      <c r="AL13" s="49"/>
      <c r="AM13" s="43"/>
      <c r="AN13" s="61">
        <f t="shared" si="6"/>
        <v>0</v>
      </c>
      <c r="AO13" s="40"/>
      <c r="AP13" s="38"/>
      <c r="AQ13" s="61">
        <f t="shared" si="7"/>
        <v>0</v>
      </c>
      <c r="AR13" s="49"/>
      <c r="AS13" s="40"/>
      <c r="AT13" s="43"/>
      <c r="AU13" s="61">
        <f t="shared" si="8"/>
        <v>0</v>
      </c>
      <c r="AV13" s="40"/>
      <c r="AW13" s="38"/>
      <c r="AX13" s="61">
        <f t="shared" si="9"/>
        <v>0</v>
      </c>
      <c r="AY13" s="54"/>
      <c r="AZ13" s="55"/>
      <c r="BA13" s="61">
        <f t="shared" si="10"/>
        <v>0</v>
      </c>
      <c r="BB13" s="58"/>
      <c r="BC13" s="39"/>
      <c r="BD13" s="61">
        <f t="shared" si="11"/>
        <v>0</v>
      </c>
      <c r="BE13" s="54"/>
      <c r="BF13" s="55"/>
      <c r="BG13" s="61">
        <f t="shared" si="12"/>
        <v>0</v>
      </c>
      <c r="BH13" s="58"/>
      <c r="BI13" s="39"/>
      <c r="BJ13" s="61">
        <f t="shared" si="13"/>
        <v>0</v>
      </c>
      <c r="BK13" s="54"/>
      <c r="BL13" s="55"/>
      <c r="BM13" s="61">
        <f t="shared" si="14"/>
        <v>0</v>
      </c>
    </row>
    <row r="14" spans="1:65" x14ac:dyDescent="0.25">
      <c r="A14" t="s">
        <v>33</v>
      </c>
      <c r="B14" s="106"/>
      <c r="C14" s="34"/>
      <c r="D14" s="106"/>
      <c r="E14" s="104"/>
      <c r="F14" s="15"/>
      <c r="G14" s="10"/>
      <c r="H14" s="15"/>
      <c r="I14" s="10"/>
      <c r="J14" s="15"/>
      <c r="K14" s="10"/>
      <c r="L14" s="15"/>
      <c r="M14" s="10"/>
      <c r="N14" s="15"/>
      <c r="O14" s="10"/>
      <c r="P14" s="15"/>
      <c r="Q14" s="11"/>
      <c r="R14" s="49"/>
      <c r="S14" s="44"/>
      <c r="T14" s="40"/>
      <c r="U14" s="38"/>
      <c r="V14" s="59">
        <f t="shared" si="0"/>
        <v>0</v>
      </c>
      <c r="W14" s="49"/>
      <c r="X14" s="43"/>
      <c r="Y14" s="61">
        <f t="shared" si="1"/>
        <v>0</v>
      </c>
      <c r="Z14" s="49"/>
      <c r="AA14" s="43"/>
      <c r="AB14" s="61">
        <f t="shared" si="2"/>
        <v>0</v>
      </c>
      <c r="AC14" s="40"/>
      <c r="AD14" s="38"/>
      <c r="AE14" s="61">
        <f t="shared" si="3"/>
        <v>0</v>
      </c>
      <c r="AF14" s="49"/>
      <c r="AG14" s="43"/>
      <c r="AH14" s="61">
        <f t="shared" si="4"/>
        <v>0</v>
      </c>
      <c r="AI14" s="40"/>
      <c r="AJ14" s="38"/>
      <c r="AK14" s="61">
        <f t="shared" si="5"/>
        <v>0</v>
      </c>
      <c r="AL14" s="49"/>
      <c r="AM14" s="43"/>
      <c r="AN14" s="61">
        <f t="shared" si="6"/>
        <v>0</v>
      </c>
      <c r="AO14" s="40"/>
      <c r="AP14" s="38"/>
      <c r="AQ14" s="61">
        <f t="shared" si="7"/>
        <v>0</v>
      </c>
      <c r="AR14" s="49"/>
      <c r="AS14" s="40"/>
      <c r="AT14" s="43"/>
      <c r="AU14" s="61">
        <f t="shared" si="8"/>
        <v>0</v>
      </c>
      <c r="AV14" s="40"/>
      <c r="AW14" s="38"/>
      <c r="AX14" s="61">
        <f t="shared" si="9"/>
        <v>0</v>
      </c>
      <c r="AY14" s="54"/>
      <c r="AZ14" s="55"/>
      <c r="BA14" s="61">
        <f t="shared" si="10"/>
        <v>0</v>
      </c>
      <c r="BB14" s="58"/>
      <c r="BC14" s="39"/>
      <c r="BD14" s="61">
        <f t="shared" si="11"/>
        <v>0</v>
      </c>
      <c r="BE14" s="54"/>
      <c r="BF14" s="55"/>
      <c r="BG14" s="61">
        <f t="shared" si="12"/>
        <v>0</v>
      </c>
      <c r="BH14" s="58"/>
      <c r="BI14" s="39"/>
      <c r="BJ14" s="61">
        <f t="shared" si="13"/>
        <v>0</v>
      </c>
      <c r="BK14" s="54"/>
      <c r="BL14" s="55"/>
      <c r="BM14" s="61">
        <f t="shared" si="14"/>
        <v>0</v>
      </c>
    </row>
    <row r="15" spans="1:65" x14ac:dyDescent="0.25">
      <c r="A15" t="s">
        <v>34</v>
      </c>
      <c r="B15" s="106"/>
      <c r="C15" s="34"/>
      <c r="D15" s="106"/>
      <c r="E15" s="104"/>
      <c r="F15" s="15"/>
      <c r="G15" s="10"/>
      <c r="H15" s="15"/>
      <c r="I15" s="10"/>
      <c r="J15" s="15"/>
      <c r="K15" s="10"/>
      <c r="L15" s="15"/>
      <c r="M15" s="10"/>
      <c r="N15" s="15"/>
      <c r="O15" s="10"/>
      <c r="P15" s="15"/>
      <c r="Q15" s="11"/>
      <c r="R15" s="49"/>
      <c r="S15" s="44"/>
      <c r="T15" s="40"/>
      <c r="U15" s="38"/>
      <c r="V15" s="59">
        <f t="shared" si="0"/>
        <v>0</v>
      </c>
      <c r="W15" s="49"/>
      <c r="X15" s="43"/>
      <c r="Y15" s="61">
        <f t="shared" si="1"/>
        <v>0</v>
      </c>
      <c r="Z15" s="49"/>
      <c r="AA15" s="43"/>
      <c r="AB15" s="61">
        <f t="shared" si="2"/>
        <v>0</v>
      </c>
      <c r="AC15" s="40"/>
      <c r="AD15" s="38"/>
      <c r="AE15" s="61">
        <f t="shared" si="3"/>
        <v>0</v>
      </c>
      <c r="AF15" s="49"/>
      <c r="AG15" s="43"/>
      <c r="AH15" s="61">
        <f t="shared" si="4"/>
        <v>0</v>
      </c>
      <c r="AI15" s="40"/>
      <c r="AJ15" s="38"/>
      <c r="AK15" s="61">
        <f t="shared" si="5"/>
        <v>0</v>
      </c>
      <c r="AL15" s="49"/>
      <c r="AM15" s="43"/>
      <c r="AN15" s="61">
        <f t="shared" si="6"/>
        <v>0</v>
      </c>
      <c r="AO15" s="40"/>
      <c r="AP15" s="38"/>
      <c r="AQ15" s="61">
        <f t="shared" si="7"/>
        <v>0</v>
      </c>
      <c r="AR15" s="49"/>
      <c r="AS15" s="40"/>
      <c r="AT15" s="43"/>
      <c r="AU15" s="61">
        <f t="shared" si="8"/>
        <v>0</v>
      </c>
      <c r="AV15" s="40"/>
      <c r="AW15" s="38"/>
      <c r="AX15" s="61">
        <f t="shared" si="9"/>
        <v>0</v>
      </c>
      <c r="AY15" s="54"/>
      <c r="AZ15" s="55"/>
      <c r="BA15" s="61">
        <f t="shared" si="10"/>
        <v>0</v>
      </c>
      <c r="BB15" s="58"/>
      <c r="BC15" s="39"/>
      <c r="BD15" s="61">
        <f t="shared" si="11"/>
        <v>0</v>
      </c>
      <c r="BE15" s="54"/>
      <c r="BF15" s="55"/>
      <c r="BG15" s="61">
        <f t="shared" si="12"/>
        <v>0</v>
      </c>
      <c r="BH15" s="58"/>
      <c r="BI15" s="39"/>
      <c r="BJ15" s="61">
        <f t="shared" si="13"/>
        <v>0</v>
      </c>
      <c r="BK15" s="54"/>
      <c r="BL15" s="55"/>
      <c r="BM15" s="61">
        <f t="shared" si="14"/>
        <v>0</v>
      </c>
    </row>
    <row r="16" spans="1:65" x14ac:dyDescent="0.25">
      <c r="A16" t="s">
        <v>35</v>
      </c>
      <c r="B16" s="106"/>
      <c r="C16" s="34"/>
      <c r="D16" s="106"/>
      <c r="E16" s="104"/>
      <c r="F16" s="15"/>
      <c r="G16" s="10"/>
      <c r="H16" s="15"/>
      <c r="I16" s="10"/>
      <c r="J16" s="15"/>
      <c r="K16" s="10"/>
      <c r="L16" s="15"/>
      <c r="M16" s="10"/>
      <c r="N16" s="15"/>
      <c r="O16" s="10"/>
      <c r="P16" s="15"/>
      <c r="Q16" s="11"/>
      <c r="R16" s="49"/>
      <c r="S16" s="44"/>
      <c r="T16" s="40"/>
      <c r="U16" s="38"/>
      <c r="V16" s="59">
        <f t="shared" si="0"/>
        <v>0</v>
      </c>
      <c r="W16" s="49"/>
      <c r="X16" s="43"/>
      <c r="Y16" s="61">
        <f t="shared" si="1"/>
        <v>0</v>
      </c>
      <c r="Z16" s="49"/>
      <c r="AA16" s="43"/>
      <c r="AB16" s="61">
        <f t="shared" si="2"/>
        <v>0</v>
      </c>
      <c r="AC16" s="40"/>
      <c r="AD16" s="38"/>
      <c r="AE16" s="61">
        <f t="shared" si="3"/>
        <v>0</v>
      </c>
      <c r="AF16" s="49"/>
      <c r="AG16" s="43"/>
      <c r="AH16" s="61">
        <f t="shared" si="4"/>
        <v>0</v>
      </c>
      <c r="AI16" s="40"/>
      <c r="AJ16" s="38"/>
      <c r="AK16" s="61">
        <f t="shared" si="5"/>
        <v>0</v>
      </c>
      <c r="AL16" s="49"/>
      <c r="AM16" s="43"/>
      <c r="AN16" s="61">
        <f t="shared" si="6"/>
        <v>0</v>
      </c>
      <c r="AO16" s="40"/>
      <c r="AP16" s="38"/>
      <c r="AQ16" s="61">
        <f t="shared" si="7"/>
        <v>0</v>
      </c>
      <c r="AR16" s="49"/>
      <c r="AS16" s="40"/>
      <c r="AT16" s="43"/>
      <c r="AU16" s="61">
        <f t="shared" si="8"/>
        <v>0</v>
      </c>
      <c r="AV16" s="40"/>
      <c r="AW16" s="38"/>
      <c r="AX16" s="61">
        <f t="shared" si="9"/>
        <v>0</v>
      </c>
      <c r="AY16" s="54"/>
      <c r="AZ16" s="55"/>
      <c r="BA16" s="61">
        <f t="shared" si="10"/>
        <v>0</v>
      </c>
      <c r="BB16" s="58"/>
      <c r="BC16" s="39"/>
      <c r="BD16" s="61">
        <f t="shared" si="11"/>
        <v>0</v>
      </c>
      <c r="BE16" s="54"/>
      <c r="BF16" s="55"/>
      <c r="BG16" s="61">
        <f t="shared" si="12"/>
        <v>0</v>
      </c>
      <c r="BH16" s="58"/>
      <c r="BI16" s="39"/>
      <c r="BJ16" s="61">
        <f t="shared" si="13"/>
        <v>0</v>
      </c>
      <c r="BK16" s="54"/>
      <c r="BL16" s="55"/>
      <c r="BM16" s="61">
        <f t="shared" si="14"/>
        <v>0</v>
      </c>
    </row>
    <row r="17" spans="1:65" x14ac:dyDescent="0.25">
      <c r="A17" t="s">
        <v>36</v>
      </c>
      <c r="B17" s="106"/>
      <c r="C17" s="34"/>
      <c r="D17" s="106" t="s">
        <v>127</v>
      </c>
      <c r="E17" s="104"/>
      <c r="F17" s="15"/>
      <c r="G17" s="10"/>
      <c r="H17" s="15"/>
      <c r="I17" s="10"/>
      <c r="J17" s="15"/>
      <c r="K17" s="10"/>
      <c r="L17" s="15"/>
      <c r="M17" s="10"/>
      <c r="N17" s="15"/>
      <c r="O17" s="10"/>
      <c r="P17" s="15"/>
      <c r="Q17" s="11"/>
      <c r="R17" s="49"/>
      <c r="S17" s="44"/>
      <c r="T17" s="40"/>
      <c r="U17" s="38"/>
      <c r="V17" s="59">
        <f t="shared" si="0"/>
        <v>0</v>
      </c>
      <c r="W17" s="49"/>
      <c r="X17" s="43"/>
      <c r="Y17" s="61">
        <f t="shared" si="1"/>
        <v>0</v>
      </c>
      <c r="Z17" s="49"/>
      <c r="AA17" s="43"/>
      <c r="AB17" s="61">
        <f t="shared" si="2"/>
        <v>0</v>
      </c>
      <c r="AC17" s="40"/>
      <c r="AD17" s="38"/>
      <c r="AE17" s="61">
        <f t="shared" si="3"/>
        <v>0</v>
      </c>
      <c r="AF17" s="49"/>
      <c r="AG17" s="43"/>
      <c r="AH17" s="61">
        <f t="shared" si="4"/>
        <v>0</v>
      </c>
      <c r="AI17" s="40"/>
      <c r="AJ17" s="38"/>
      <c r="AK17" s="61">
        <f t="shared" si="5"/>
        <v>0</v>
      </c>
      <c r="AL17" s="49"/>
      <c r="AM17" s="43"/>
      <c r="AN17" s="61">
        <f t="shared" si="6"/>
        <v>0</v>
      </c>
      <c r="AO17" s="40"/>
      <c r="AP17" s="38"/>
      <c r="AQ17" s="61">
        <f t="shared" si="7"/>
        <v>0</v>
      </c>
      <c r="AR17" s="49"/>
      <c r="AS17" s="40"/>
      <c r="AT17" s="43"/>
      <c r="AU17" s="61">
        <f t="shared" si="8"/>
        <v>0</v>
      </c>
      <c r="AV17" s="40"/>
      <c r="AW17" s="38"/>
      <c r="AX17" s="61">
        <f t="shared" si="9"/>
        <v>0</v>
      </c>
      <c r="AY17" s="54"/>
      <c r="AZ17" s="55"/>
      <c r="BA17" s="61">
        <f t="shared" si="10"/>
        <v>0</v>
      </c>
      <c r="BB17" s="58"/>
      <c r="BC17" s="39"/>
      <c r="BD17" s="61">
        <f t="shared" si="11"/>
        <v>0</v>
      </c>
      <c r="BE17" s="54"/>
      <c r="BF17" s="55"/>
      <c r="BG17" s="61">
        <f t="shared" si="12"/>
        <v>0</v>
      </c>
      <c r="BH17" s="58"/>
      <c r="BI17" s="39"/>
      <c r="BJ17" s="61">
        <f t="shared" si="13"/>
        <v>0</v>
      </c>
      <c r="BK17" s="54"/>
      <c r="BL17" s="55"/>
      <c r="BM17" s="61">
        <f t="shared" si="14"/>
        <v>0</v>
      </c>
    </row>
    <row r="18" spans="1:65" x14ac:dyDescent="0.25">
      <c r="A18" t="s">
        <v>37</v>
      </c>
      <c r="B18" s="106"/>
      <c r="C18" s="34"/>
      <c r="D18" s="106"/>
      <c r="E18" s="104"/>
      <c r="F18" s="15"/>
      <c r="G18" s="10"/>
      <c r="H18" s="15"/>
      <c r="I18" s="10"/>
      <c r="J18" s="15"/>
      <c r="K18" s="10"/>
      <c r="L18" s="15"/>
      <c r="M18" s="10"/>
      <c r="N18" s="15"/>
      <c r="O18" s="10"/>
      <c r="P18" s="15"/>
      <c r="Q18" s="11"/>
      <c r="R18" s="49"/>
      <c r="S18" s="44"/>
      <c r="T18" s="40"/>
      <c r="U18" s="38"/>
      <c r="V18" s="59">
        <f t="shared" si="0"/>
        <v>0</v>
      </c>
      <c r="W18" s="49"/>
      <c r="X18" s="43"/>
      <c r="Y18" s="61">
        <f t="shared" si="1"/>
        <v>0</v>
      </c>
      <c r="Z18" s="49"/>
      <c r="AA18" s="43"/>
      <c r="AB18" s="61">
        <f t="shared" si="2"/>
        <v>0</v>
      </c>
      <c r="AC18" s="40"/>
      <c r="AD18" s="38"/>
      <c r="AE18" s="61">
        <f t="shared" si="3"/>
        <v>0</v>
      </c>
      <c r="AF18" s="49"/>
      <c r="AG18" s="43"/>
      <c r="AH18" s="61">
        <f t="shared" si="4"/>
        <v>0</v>
      </c>
      <c r="AI18" s="40"/>
      <c r="AJ18" s="38"/>
      <c r="AK18" s="61">
        <f t="shared" si="5"/>
        <v>0</v>
      </c>
      <c r="AL18" s="49"/>
      <c r="AM18" s="43"/>
      <c r="AN18" s="61">
        <f t="shared" si="6"/>
        <v>0</v>
      </c>
      <c r="AO18" s="40"/>
      <c r="AP18" s="38"/>
      <c r="AQ18" s="61">
        <f t="shared" si="7"/>
        <v>0</v>
      </c>
      <c r="AR18" s="49"/>
      <c r="AS18" s="40"/>
      <c r="AT18" s="43"/>
      <c r="AU18" s="61">
        <f t="shared" si="8"/>
        <v>0</v>
      </c>
      <c r="AV18" s="40"/>
      <c r="AW18" s="38"/>
      <c r="AX18" s="61">
        <f t="shared" si="9"/>
        <v>0</v>
      </c>
      <c r="AY18" s="54"/>
      <c r="AZ18" s="55"/>
      <c r="BA18" s="61">
        <f t="shared" si="10"/>
        <v>0</v>
      </c>
      <c r="BB18" s="58"/>
      <c r="BC18" s="39"/>
      <c r="BD18" s="61">
        <f t="shared" si="11"/>
        <v>0</v>
      </c>
      <c r="BE18" s="54"/>
      <c r="BF18" s="55"/>
      <c r="BG18" s="61">
        <f t="shared" si="12"/>
        <v>0</v>
      </c>
      <c r="BH18" s="58"/>
      <c r="BI18" s="39"/>
      <c r="BJ18" s="61">
        <f t="shared" si="13"/>
        <v>0</v>
      </c>
      <c r="BK18" s="54"/>
      <c r="BL18" s="55"/>
      <c r="BM18" s="61">
        <f t="shared" si="14"/>
        <v>0</v>
      </c>
    </row>
    <row r="19" spans="1:65" x14ac:dyDescent="0.25">
      <c r="A19" t="s">
        <v>38</v>
      </c>
      <c r="B19" s="106"/>
      <c r="C19" s="34"/>
      <c r="D19" s="34"/>
      <c r="E19" s="104"/>
      <c r="F19" s="15"/>
      <c r="G19" s="10"/>
      <c r="H19" s="15"/>
      <c r="I19" s="10"/>
      <c r="J19" s="15"/>
      <c r="K19" s="10"/>
      <c r="L19" s="15"/>
      <c r="M19" s="10"/>
      <c r="N19" s="15"/>
      <c r="O19" s="10"/>
      <c r="P19" s="15"/>
      <c r="Q19" s="11"/>
      <c r="R19" s="49"/>
      <c r="S19" s="44"/>
      <c r="T19" s="40"/>
      <c r="U19" s="38"/>
      <c r="V19" s="59">
        <f t="shared" si="0"/>
        <v>0</v>
      </c>
      <c r="W19" s="49"/>
      <c r="X19" s="43"/>
      <c r="Y19" s="61">
        <f t="shared" si="1"/>
        <v>0</v>
      </c>
      <c r="Z19" s="49"/>
      <c r="AA19" s="43"/>
      <c r="AB19" s="61">
        <f t="shared" si="2"/>
        <v>0</v>
      </c>
      <c r="AC19" s="40"/>
      <c r="AD19" s="38"/>
      <c r="AE19" s="61">
        <f t="shared" si="3"/>
        <v>0</v>
      </c>
      <c r="AF19" s="49"/>
      <c r="AG19" s="43"/>
      <c r="AH19" s="61">
        <f t="shared" si="4"/>
        <v>0</v>
      </c>
      <c r="AI19" s="40"/>
      <c r="AJ19" s="38"/>
      <c r="AK19" s="61">
        <f t="shared" si="5"/>
        <v>0</v>
      </c>
      <c r="AL19" s="49"/>
      <c r="AM19" s="43"/>
      <c r="AN19" s="61">
        <f t="shared" si="6"/>
        <v>0</v>
      </c>
      <c r="AO19" s="40"/>
      <c r="AP19" s="38"/>
      <c r="AQ19" s="61">
        <f t="shared" si="7"/>
        <v>0</v>
      </c>
      <c r="AR19" s="49"/>
      <c r="AS19" s="40"/>
      <c r="AT19" s="43"/>
      <c r="AU19" s="61">
        <f t="shared" si="8"/>
        <v>0</v>
      </c>
      <c r="AV19" s="40"/>
      <c r="AW19" s="38"/>
      <c r="AX19" s="61">
        <f t="shared" si="9"/>
        <v>0</v>
      </c>
      <c r="AY19" s="54"/>
      <c r="AZ19" s="55"/>
      <c r="BA19" s="61">
        <f t="shared" si="10"/>
        <v>0</v>
      </c>
      <c r="BB19" s="58"/>
      <c r="BC19" s="39"/>
      <c r="BD19" s="61">
        <f t="shared" si="11"/>
        <v>0</v>
      </c>
      <c r="BE19" s="54"/>
      <c r="BF19" s="55"/>
      <c r="BG19" s="61">
        <f t="shared" si="12"/>
        <v>0</v>
      </c>
      <c r="BH19" s="58"/>
      <c r="BI19" s="39"/>
      <c r="BJ19" s="61">
        <f t="shared" si="13"/>
        <v>0</v>
      </c>
      <c r="BK19" s="54"/>
      <c r="BL19" s="55"/>
      <c r="BM19" s="61">
        <f t="shared" si="14"/>
        <v>0</v>
      </c>
    </row>
    <row r="20" spans="1:65" x14ac:dyDescent="0.25">
      <c r="A20" t="s">
        <v>39</v>
      </c>
      <c r="B20" s="106"/>
      <c r="C20" s="34"/>
      <c r="D20" s="34"/>
      <c r="E20" s="104"/>
      <c r="F20" s="15"/>
      <c r="G20" s="10"/>
      <c r="H20" s="15"/>
      <c r="I20" s="10"/>
      <c r="J20" s="15"/>
      <c r="K20" s="10"/>
      <c r="L20" s="15"/>
      <c r="M20" s="10"/>
      <c r="N20" s="15"/>
      <c r="O20" s="10"/>
      <c r="P20" s="15"/>
      <c r="Q20" s="11"/>
      <c r="R20" s="49"/>
      <c r="S20" s="44"/>
      <c r="T20" s="40"/>
      <c r="U20" s="38"/>
      <c r="V20" s="59">
        <f t="shared" si="0"/>
        <v>0</v>
      </c>
      <c r="W20" s="49"/>
      <c r="X20" s="43"/>
      <c r="Y20" s="61">
        <f t="shared" si="1"/>
        <v>0</v>
      </c>
      <c r="Z20" s="49"/>
      <c r="AA20" s="43"/>
      <c r="AB20" s="61">
        <f t="shared" si="2"/>
        <v>0</v>
      </c>
      <c r="AC20" s="40"/>
      <c r="AD20" s="38"/>
      <c r="AE20" s="61">
        <f t="shared" si="3"/>
        <v>0</v>
      </c>
      <c r="AF20" s="49"/>
      <c r="AG20" s="43"/>
      <c r="AH20" s="61">
        <f t="shared" si="4"/>
        <v>0</v>
      </c>
      <c r="AI20" s="40"/>
      <c r="AJ20" s="38"/>
      <c r="AK20" s="61">
        <f t="shared" si="5"/>
        <v>0</v>
      </c>
      <c r="AL20" s="49"/>
      <c r="AM20" s="43"/>
      <c r="AN20" s="61">
        <f t="shared" si="6"/>
        <v>0</v>
      </c>
      <c r="AO20" s="40"/>
      <c r="AP20" s="38"/>
      <c r="AQ20" s="61">
        <f t="shared" si="7"/>
        <v>0</v>
      </c>
      <c r="AR20" s="49"/>
      <c r="AS20" s="40"/>
      <c r="AT20" s="43"/>
      <c r="AU20" s="61">
        <f t="shared" si="8"/>
        <v>0</v>
      </c>
      <c r="AV20" s="40"/>
      <c r="AW20" s="38"/>
      <c r="AX20" s="61">
        <f t="shared" si="9"/>
        <v>0</v>
      </c>
      <c r="AY20" s="54"/>
      <c r="AZ20" s="55"/>
      <c r="BA20" s="61">
        <f t="shared" si="10"/>
        <v>0</v>
      </c>
      <c r="BB20" s="58"/>
      <c r="BC20" s="39"/>
      <c r="BD20" s="61">
        <f t="shared" si="11"/>
        <v>0</v>
      </c>
      <c r="BE20" s="54"/>
      <c r="BF20" s="55"/>
      <c r="BG20" s="61">
        <f t="shared" si="12"/>
        <v>0</v>
      </c>
      <c r="BH20" s="58"/>
      <c r="BI20" s="39"/>
      <c r="BJ20" s="61">
        <f t="shared" si="13"/>
        <v>0</v>
      </c>
      <c r="BK20" s="54"/>
      <c r="BL20" s="55"/>
      <c r="BM20" s="61">
        <f t="shared" si="14"/>
        <v>0</v>
      </c>
    </row>
    <row r="21" spans="1:65" x14ac:dyDescent="0.25">
      <c r="A21" t="s">
        <v>40</v>
      </c>
      <c r="B21" s="106"/>
      <c r="C21" s="34"/>
      <c r="D21" s="34"/>
      <c r="E21" s="104"/>
      <c r="F21" s="15"/>
      <c r="G21" s="10"/>
      <c r="H21" s="15"/>
      <c r="I21" s="10"/>
      <c r="J21" s="15"/>
      <c r="K21" s="10"/>
      <c r="L21" s="15"/>
      <c r="M21" s="10"/>
      <c r="N21" s="15"/>
      <c r="O21" s="10"/>
      <c r="P21" s="15"/>
      <c r="Q21" s="11"/>
      <c r="R21" s="49"/>
      <c r="S21" s="44"/>
      <c r="T21" s="40"/>
      <c r="U21" s="38"/>
      <c r="V21" s="59">
        <f t="shared" si="0"/>
        <v>0</v>
      </c>
      <c r="W21" s="49"/>
      <c r="X21" s="43"/>
      <c r="Y21" s="61">
        <f t="shared" si="1"/>
        <v>0</v>
      </c>
      <c r="Z21" s="49"/>
      <c r="AA21" s="43"/>
      <c r="AB21" s="61">
        <f t="shared" si="2"/>
        <v>0</v>
      </c>
      <c r="AC21" s="40"/>
      <c r="AD21" s="38"/>
      <c r="AE21" s="61">
        <f t="shared" si="3"/>
        <v>0</v>
      </c>
      <c r="AF21" s="49"/>
      <c r="AG21" s="43"/>
      <c r="AH21" s="61">
        <f t="shared" si="4"/>
        <v>0</v>
      </c>
      <c r="AI21" s="40"/>
      <c r="AJ21" s="38"/>
      <c r="AK21" s="61">
        <f t="shared" si="5"/>
        <v>0</v>
      </c>
      <c r="AL21" s="49"/>
      <c r="AM21" s="43"/>
      <c r="AN21" s="61">
        <f t="shared" si="6"/>
        <v>0</v>
      </c>
      <c r="AO21" s="40"/>
      <c r="AP21" s="38"/>
      <c r="AQ21" s="61">
        <f t="shared" si="7"/>
        <v>0</v>
      </c>
      <c r="AR21" s="49"/>
      <c r="AS21" s="40"/>
      <c r="AT21" s="43"/>
      <c r="AU21" s="61">
        <f t="shared" si="8"/>
        <v>0</v>
      </c>
      <c r="AV21" s="40"/>
      <c r="AW21" s="38"/>
      <c r="AX21" s="61">
        <f t="shared" si="9"/>
        <v>0</v>
      </c>
      <c r="AY21" s="54"/>
      <c r="AZ21" s="55"/>
      <c r="BA21" s="61">
        <f t="shared" si="10"/>
        <v>0</v>
      </c>
      <c r="BB21" s="58"/>
      <c r="BC21" s="39"/>
      <c r="BD21" s="61">
        <f t="shared" si="11"/>
        <v>0</v>
      </c>
      <c r="BE21" s="54"/>
      <c r="BF21" s="55"/>
      <c r="BG21" s="61">
        <f t="shared" si="12"/>
        <v>0</v>
      </c>
      <c r="BH21" s="58"/>
      <c r="BI21" s="39"/>
      <c r="BJ21" s="61">
        <f t="shared" si="13"/>
        <v>0</v>
      </c>
      <c r="BK21" s="54"/>
      <c r="BL21" s="55"/>
      <c r="BM21" s="61">
        <f t="shared" si="14"/>
        <v>0</v>
      </c>
    </row>
    <row r="22" spans="1:65" x14ac:dyDescent="0.25">
      <c r="A22" t="s">
        <v>41</v>
      </c>
      <c r="B22" s="106"/>
      <c r="C22" s="34"/>
      <c r="D22" s="34"/>
      <c r="E22" s="104"/>
      <c r="F22" s="15"/>
      <c r="G22" s="10"/>
      <c r="H22" s="15"/>
      <c r="I22" s="10"/>
      <c r="J22" s="15"/>
      <c r="K22" s="10"/>
      <c r="L22" s="15"/>
      <c r="M22" s="10"/>
      <c r="N22" s="15"/>
      <c r="O22" s="10"/>
      <c r="P22" s="15"/>
      <c r="Q22" s="11"/>
      <c r="R22" s="49"/>
      <c r="S22" s="44"/>
      <c r="T22" s="40"/>
      <c r="U22" s="38"/>
      <c r="V22" s="59">
        <f t="shared" si="0"/>
        <v>0</v>
      </c>
      <c r="W22" s="49"/>
      <c r="X22" s="43"/>
      <c r="Y22" s="61">
        <f t="shared" si="1"/>
        <v>0</v>
      </c>
      <c r="Z22" s="49"/>
      <c r="AA22" s="43"/>
      <c r="AB22" s="61">
        <f t="shared" si="2"/>
        <v>0</v>
      </c>
      <c r="AC22" s="40"/>
      <c r="AD22" s="38"/>
      <c r="AE22" s="61">
        <f t="shared" si="3"/>
        <v>0</v>
      </c>
      <c r="AF22" s="49"/>
      <c r="AG22" s="43"/>
      <c r="AH22" s="61">
        <f t="shared" si="4"/>
        <v>0</v>
      </c>
      <c r="AI22" s="40"/>
      <c r="AJ22" s="38"/>
      <c r="AK22" s="61">
        <f t="shared" si="5"/>
        <v>0</v>
      </c>
      <c r="AL22" s="49"/>
      <c r="AM22" s="43"/>
      <c r="AN22" s="61">
        <f t="shared" si="6"/>
        <v>0</v>
      </c>
      <c r="AO22" s="40"/>
      <c r="AP22" s="38"/>
      <c r="AQ22" s="61">
        <f t="shared" si="7"/>
        <v>0</v>
      </c>
      <c r="AR22" s="49"/>
      <c r="AS22" s="40"/>
      <c r="AT22" s="43"/>
      <c r="AU22" s="61">
        <f t="shared" si="8"/>
        <v>0</v>
      </c>
      <c r="AV22" s="40"/>
      <c r="AW22" s="38"/>
      <c r="AX22" s="61">
        <f t="shared" si="9"/>
        <v>0</v>
      </c>
      <c r="AY22" s="54"/>
      <c r="AZ22" s="55"/>
      <c r="BA22" s="61">
        <f t="shared" si="10"/>
        <v>0</v>
      </c>
      <c r="BB22" s="58"/>
      <c r="BC22" s="39"/>
      <c r="BD22" s="61">
        <f t="shared" si="11"/>
        <v>0</v>
      </c>
      <c r="BE22" s="54"/>
      <c r="BF22" s="55"/>
      <c r="BG22" s="61">
        <f t="shared" si="12"/>
        <v>0</v>
      </c>
      <c r="BH22" s="58"/>
      <c r="BI22" s="39"/>
      <c r="BJ22" s="61">
        <f t="shared" si="13"/>
        <v>0</v>
      </c>
      <c r="BK22" s="54"/>
      <c r="BL22" s="55"/>
      <c r="BM22" s="61">
        <f t="shared" si="14"/>
        <v>0</v>
      </c>
    </row>
    <row r="23" spans="1:65" x14ac:dyDescent="0.25">
      <c r="A23" t="s">
        <v>42</v>
      </c>
      <c r="B23" s="106"/>
      <c r="C23" s="34"/>
      <c r="D23" s="34"/>
      <c r="E23" s="104"/>
      <c r="F23" s="15"/>
      <c r="G23" s="10"/>
      <c r="H23" s="15"/>
      <c r="I23" s="10"/>
      <c r="J23" s="15"/>
      <c r="K23" s="10"/>
      <c r="L23" s="15"/>
      <c r="M23" s="10"/>
      <c r="N23" s="15"/>
      <c r="O23" s="10"/>
      <c r="P23" s="15"/>
      <c r="Q23" s="11"/>
      <c r="R23" s="49"/>
      <c r="S23" s="44"/>
      <c r="T23" s="40"/>
      <c r="U23" s="38"/>
      <c r="V23" s="59">
        <f t="shared" si="0"/>
        <v>0</v>
      </c>
      <c r="W23" s="49"/>
      <c r="X23" s="43"/>
      <c r="Y23" s="61">
        <f t="shared" si="1"/>
        <v>0</v>
      </c>
      <c r="Z23" s="49"/>
      <c r="AA23" s="43"/>
      <c r="AB23" s="61">
        <f t="shared" si="2"/>
        <v>0</v>
      </c>
      <c r="AC23" s="40"/>
      <c r="AD23" s="38"/>
      <c r="AE23" s="61">
        <f t="shared" si="3"/>
        <v>0</v>
      </c>
      <c r="AF23" s="49"/>
      <c r="AG23" s="43"/>
      <c r="AH23" s="61">
        <f t="shared" si="4"/>
        <v>0</v>
      </c>
      <c r="AI23" s="40"/>
      <c r="AJ23" s="38"/>
      <c r="AK23" s="61">
        <f t="shared" si="5"/>
        <v>0</v>
      </c>
      <c r="AL23" s="49"/>
      <c r="AM23" s="43"/>
      <c r="AN23" s="61">
        <f t="shared" si="6"/>
        <v>0</v>
      </c>
      <c r="AO23" s="40"/>
      <c r="AP23" s="38"/>
      <c r="AQ23" s="61">
        <f t="shared" si="7"/>
        <v>0</v>
      </c>
      <c r="AR23" s="49"/>
      <c r="AS23" s="40"/>
      <c r="AT23" s="43"/>
      <c r="AU23" s="61">
        <f t="shared" si="8"/>
        <v>0</v>
      </c>
      <c r="AV23" s="40"/>
      <c r="AW23" s="38"/>
      <c r="AX23" s="61">
        <f t="shared" si="9"/>
        <v>0</v>
      </c>
      <c r="AY23" s="54"/>
      <c r="AZ23" s="55"/>
      <c r="BA23" s="61">
        <f t="shared" si="10"/>
        <v>0</v>
      </c>
      <c r="BB23" s="58"/>
      <c r="BC23" s="39"/>
      <c r="BD23" s="61">
        <f t="shared" si="11"/>
        <v>0</v>
      </c>
      <c r="BE23" s="54"/>
      <c r="BF23" s="55"/>
      <c r="BG23" s="61">
        <f t="shared" si="12"/>
        <v>0</v>
      </c>
      <c r="BH23" s="58"/>
      <c r="BI23" s="39"/>
      <c r="BJ23" s="61">
        <f t="shared" si="13"/>
        <v>0</v>
      </c>
      <c r="BK23" s="54"/>
      <c r="BL23" s="55"/>
      <c r="BM23" s="61">
        <f t="shared" si="14"/>
        <v>0</v>
      </c>
    </row>
    <row r="24" spans="1:65" x14ac:dyDescent="0.25">
      <c r="A24" t="s">
        <v>43</v>
      </c>
      <c r="B24" s="106"/>
      <c r="C24" s="34"/>
      <c r="D24" s="34"/>
      <c r="E24" s="104"/>
      <c r="F24" s="15"/>
      <c r="G24" s="10"/>
      <c r="H24" s="15"/>
      <c r="I24" s="10"/>
      <c r="J24" s="15"/>
      <c r="K24" s="10"/>
      <c r="L24" s="15"/>
      <c r="M24" s="10"/>
      <c r="N24" s="15"/>
      <c r="O24" s="10"/>
      <c r="P24" s="15"/>
      <c r="Q24" s="11"/>
      <c r="R24" s="49"/>
      <c r="S24" s="44"/>
      <c r="T24" s="40"/>
      <c r="U24" s="38"/>
      <c r="V24" s="59">
        <f t="shared" si="0"/>
        <v>0</v>
      </c>
      <c r="W24" s="49"/>
      <c r="X24" s="43"/>
      <c r="Y24" s="61">
        <f t="shared" si="1"/>
        <v>0</v>
      </c>
      <c r="Z24" s="49"/>
      <c r="AA24" s="43"/>
      <c r="AB24" s="61">
        <f t="shared" si="2"/>
        <v>0</v>
      </c>
      <c r="AC24" s="40"/>
      <c r="AD24" s="38"/>
      <c r="AE24" s="61">
        <f t="shared" si="3"/>
        <v>0</v>
      </c>
      <c r="AF24" s="49"/>
      <c r="AG24" s="43"/>
      <c r="AH24" s="61">
        <f t="shared" si="4"/>
        <v>0</v>
      </c>
      <c r="AI24" s="40"/>
      <c r="AJ24" s="38"/>
      <c r="AK24" s="61">
        <f t="shared" si="5"/>
        <v>0</v>
      </c>
      <c r="AL24" s="49"/>
      <c r="AM24" s="43"/>
      <c r="AN24" s="61">
        <f t="shared" si="6"/>
        <v>0</v>
      </c>
      <c r="AO24" s="40"/>
      <c r="AP24" s="38"/>
      <c r="AQ24" s="61">
        <f t="shared" si="7"/>
        <v>0</v>
      </c>
      <c r="AR24" s="49"/>
      <c r="AS24" s="40"/>
      <c r="AT24" s="43"/>
      <c r="AU24" s="61">
        <f t="shared" si="8"/>
        <v>0</v>
      </c>
      <c r="AV24" s="40"/>
      <c r="AW24" s="38"/>
      <c r="AX24" s="61">
        <f t="shared" si="9"/>
        <v>0</v>
      </c>
      <c r="AY24" s="54"/>
      <c r="AZ24" s="55"/>
      <c r="BA24" s="61">
        <f t="shared" si="10"/>
        <v>0</v>
      </c>
      <c r="BB24" s="58"/>
      <c r="BC24" s="39"/>
      <c r="BD24" s="61">
        <f t="shared" si="11"/>
        <v>0</v>
      </c>
      <c r="BE24" s="54"/>
      <c r="BF24" s="55"/>
      <c r="BG24" s="61">
        <f t="shared" si="12"/>
        <v>0</v>
      </c>
      <c r="BH24" s="58"/>
      <c r="BI24" s="39"/>
      <c r="BJ24" s="61">
        <f t="shared" si="13"/>
        <v>0</v>
      </c>
      <c r="BK24" s="54"/>
      <c r="BL24" s="55"/>
      <c r="BM24" s="61">
        <f t="shared" si="14"/>
        <v>0</v>
      </c>
    </row>
    <row r="25" spans="1:65" x14ac:dyDescent="0.25">
      <c r="A25" t="s">
        <v>44</v>
      </c>
      <c r="B25" s="106"/>
      <c r="C25" s="34"/>
      <c r="D25" s="34"/>
      <c r="E25" s="104"/>
      <c r="F25" s="15"/>
      <c r="G25" s="10"/>
      <c r="H25" s="15"/>
      <c r="I25" s="10"/>
      <c r="J25" s="15"/>
      <c r="K25" s="10"/>
      <c r="L25" s="15"/>
      <c r="M25" s="10"/>
      <c r="N25" s="15"/>
      <c r="O25" s="10"/>
      <c r="P25" s="15"/>
      <c r="Q25" s="11"/>
      <c r="R25" s="49"/>
      <c r="S25" s="44"/>
      <c r="T25" s="40"/>
      <c r="U25" s="38"/>
      <c r="V25" s="59">
        <f t="shared" si="0"/>
        <v>0</v>
      </c>
      <c r="W25" s="49"/>
      <c r="X25" s="43"/>
      <c r="Y25" s="61">
        <f t="shared" si="1"/>
        <v>0</v>
      </c>
      <c r="Z25" s="49"/>
      <c r="AA25" s="43"/>
      <c r="AB25" s="61">
        <f t="shared" si="2"/>
        <v>0</v>
      </c>
      <c r="AC25" s="40"/>
      <c r="AD25" s="38"/>
      <c r="AE25" s="61">
        <f t="shared" si="3"/>
        <v>0</v>
      </c>
      <c r="AF25" s="49"/>
      <c r="AG25" s="43"/>
      <c r="AH25" s="61">
        <f t="shared" si="4"/>
        <v>0</v>
      </c>
      <c r="AI25" s="40"/>
      <c r="AJ25" s="38"/>
      <c r="AK25" s="61">
        <f t="shared" si="5"/>
        <v>0</v>
      </c>
      <c r="AL25" s="49"/>
      <c r="AM25" s="43"/>
      <c r="AN25" s="61">
        <f t="shared" si="6"/>
        <v>0</v>
      </c>
      <c r="AO25" s="40"/>
      <c r="AP25" s="38"/>
      <c r="AQ25" s="61">
        <f t="shared" si="7"/>
        <v>0</v>
      </c>
      <c r="AR25" s="49"/>
      <c r="AS25" s="40"/>
      <c r="AT25" s="43"/>
      <c r="AU25" s="61">
        <f t="shared" si="8"/>
        <v>0</v>
      </c>
      <c r="AV25" s="40"/>
      <c r="AW25" s="38"/>
      <c r="AX25" s="61">
        <f t="shared" si="9"/>
        <v>0</v>
      </c>
      <c r="AY25" s="54"/>
      <c r="AZ25" s="55"/>
      <c r="BA25" s="61">
        <f t="shared" si="10"/>
        <v>0</v>
      </c>
      <c r="BB25" s="58"/>
      <c r="BC25" s="39"/>
      <c r="BD25" s="61">
        <f t="shared" si="11"/>
        <v>0</v>
      </c>
      <c r="BE25" s="54"/>
      <c r="BF25" s="55"/>
      <c r="BG25" s="61">
        <f t="shared" si="12"/>
        <v>0</v>
      </c>
      <c r="BH25" s="58"/>
      <c r="BI25" s="39"/>
      <c r="BJ25" s="61">
        <f t="shared" si="13"/>
        <v>0</v>
      </c>
      <c r="BK25" s="54"/>
      <c r="BL25" s="55"/>
      <c r="BM25" s="61">
        <f t="shared" si="14"/>
        <v>0</v>
      </c>
    </row>
    <row r="26" spans="1:65" x14ac:dyDescent="0.25">
      <c r="A26" t="s">
        <v>45</v>
      </c>
      <c r="B26" s="106"/>
      <c r="C26" s="34"/>
      <c r="D26" s="34"/>
      <c r="E26" s="104"/>
      <c r="F26" s="15"/>
      <c r="G26" s="10"/>
      <c r="H26" s="15"/>
      <c r="I26" s="10"/>
      <c r="J26" s="15"/>
      <c r="K26" s="10"/>
      <c r="L26" s="15"/>
      <c r="M26" s="10"/>
      <c r="N26" s="15"/>
      <c r="O26" s="10"/>
      <c r="P26" s="15"/>
      <c r="Q26" s="11"/>
      <c r="R26" s="49"/>
      <c r="S26" s="44"/>
      <c r="T26" s="40"/>
      <c r="U26" s="38"/>
      <c r="V26" s="59">
        <f t="shared" si="0"/>
        <v>0</v>
      </c>
      <c r="W26" s="49"/>
      <c r="X26" s="43"/>
      <c r="Y26" s="61">
        <f t="shared" si="1"/>
        <v>0</v>
      </c>
      <c r="Z26" s="49"/>
      <c r="AA26" s="43"/>
      <c r="AB26" s="61">
        <f t="shared" si="2"/>
        <v>0</v>
      </c>
      <c r="AC26" s="40"/>
      <c r="AD26" s="38"/>
      <c r="AE26" s="61">
        <f t="shared" si="3"/>
        <v>0</v>
      </c>
      <c r="AF26" s="49"/>
      <c r="AG26" s="43"/>
      <c r="AH26" s="61">
        <f t="shared" si="4"/>
        <v>0</v>
      </c>
      <c r="AI26" s="40"/>
      <c r="AJ26" s="38"/>
      <c r="AK26" s="61">
        <f t="shared" si="5"/>
        <v>0</v>
      </c>
      <c r="AL26" s="49"/>
      <c r="AM26" s="43"/>
      <c r="AN26" s="61">
        <f t="shared" si="6"/>
        <v>0</v>
      </c>
      <c r="AO26" s="40"/>
      <c r="AP26" s="38"/>
      <c r="AQ26" s="61">
        <f t="shared" si="7"/>
        <v>0</v>
      </c>
      <c r="AR26" s="49"/>
      <c r="AS26" s="40"/>
      <c r="AT26" s="43"/>
      <c r="AU26" s="61">
        <f t="shared" si="8"/>
        <v>0</v>
      </c>
      <c r="AV26" s="40"/>
      <c r="AW26" s="38"/>
      <c r="AX26" s="61">
        <f t="shared" si="9"/>
        <v>0</v>
      </c>
      <c r="AY26" s="54"/>
      <c r="AZ26" s="55"/>
      <c r="BA26" s="61">
        <f t="shared" si="10"/>
        <v>0</v>
      </c>
      <c r="BB26" s="58"/>
      <c r="BC26" s="39"/>
      <c r="BD26" s="61">
        <f t="shared" si="11"/>
        <v>0</v>
      </c>
      <c r="BE26" s="54"/>
      <c r="BF26" s="55"/>
      <c r="BG26" s="61">
        <f t="shared" si="12"/>
        <v>0</v>
      </c>
      <c r="BH26" s="58"/>
      <c r="BI26" s="39"/>
      <c r="BJ26" s="61">
        <f t="shared" si="13"/>
        <v>0</v>
      </c>
      <c r="BK26" s="54"/>
      <c r="BL26" s="55"/>
      <c r="BM26" s="61">
        <f t="shared" si="14"/>
        <v>0</v>
      </c>
    </row>
    <row r="27" spans="1:65" x14ac:dyDescent="0.25">
      <c r="A27" t="s">
        <v>46</v>
      </c>
      <c r="B27" s="106"/>
      <c r="C27" s="34"/>
      <c r="D27" s="34"/>
      <c r="E27" s="104"/>
      <c r="F27" s="15"/>
      <c r="G27" s="10"/>
      <c r="H27" s="15"/>
      <c r="I27" s="10"/>
      <c r="J27" s="15"/>
      <c r="K27" s="10"/>
      <c r="L27" s="15"/>
      <c r="M27" s="10"/>
      <c r="N27" s="15"/>
      <c r="O27" s="10"/>
      <c r="P27" s="15"/>
      <c r="Q27" s="11"/>
      <c r="R27" s="49"/>
      <c r="S27" s="44"/>
      <c r="T27" s="40"/>
      <c r="U27" s="38"/>
      <c r="V27" s="59">
        <f t="shared" si="0"/>
        <v>0</v>
      </c>
      <c r="W27" s="49"/>
      <c r="X27" s="43"/>
      <c r="Y27" s="61">
        <f t="shared" si="1"/>
        <v>0</v>
      </c>
      <c r="Z27" s="49"/>
      <c r="AA27" s="43"/>
      <c r="AB27" s="61">
        <f t="shared" si="2"/>
        <v>0</v>
      </c>
      <c r="AC27" s="40"/>
      <c r="AD27" s="38"/>
      <c r="AE27" s="61">
        <f t="shared" si="3"/>
        <v>0</v>
      </c>
      <c r="AF27" s="49"/>
      <c r="AG27" s="43"/>
      <c r="AH27" s="61">
        <f t="shared" si="4"/>
        <v>0</v>
      </c>
      <c r="AI27" s="40"/>
      <c r="AJ27" s="38"/>
      <c r="AK27" s="61">
        <f t="shared" si="5"/>
        <v>0</v>
      </c>
      <c r="AL27" s="49"/>
      <c r="AM27" s="43"/>
      <c r="AN27" s="61">
        <f t="shared" si="6"/>
        <v>0</v>
      </c>
      <c r="AO27" s="40"/>
      <c r="AP27" s="38"/>
      <c r="AQ27" s="61">
        <f t="shared" si="7"/>
        <v>0</v>
      </c>
      <c r="AR27" s="49"/>
      <c r="AS27" s="40"/>
      <c r="AT27" s="43"/>
      <c r="AU27" s="61">
        <f t="shared" si="8"/>
        <v>0</v>
      </c>
      <c r="AV27" s="40"/>
      <c r="AW27" s="38"/>
      <c r="AX27" s="61">
        <f t="shared" si="9"/>
        <v>0</v>
      </c>
      <c r="AY27" s="54"/>
      <c r="AZ27" s="55"/>
      <c r="BA27" s="61">
        <f t="shared" si="10"/>
        <v>0</v>
      </c>
      <c r="BB27" s="58"/>
      <c r="BC27" s="39"/>
      <c r="BD27" s="61">
        <f t="shared" si="11"/>
        <v>0</v>
      </c>
      <c r="BE27" s="54"/>
      <c r="BF27" s="55"/>
      <c r="BG27" s="61">
        <f t="shared" si="12"/>
        <v>0</v>
      </c>
      <c r="BH27" s="58"/>
      <c r="BI27" s="39"/>
      <c r="BJ27" s="61">
        <f t="shared" si="13"/>
        <v>0</v>
      </c>
      <c r="BK27" s="54"/>
      <c r="BL27" s="55"/>
      <c r="BM27" s="61">
        <f t="shared" si="14"/>
        <v>0</v>
      </c>
    </row>
    <row r="28" spans="1:65" x14ac:dyDescent="0.25">
      <c r="A28" t="s">
        <v>47</v>
      </c>
      <c r="B28" s="106"/>
      <c r="C28" s="34"/>
      <c r="D28" s="34"/>
      <c r="E28" s="104"/>
      <c r="F28" s="15"/>
      <c r="G28" s="10"/>
      <c r="H28" s="15"/>
      <c r="I28" s="10"/>
      <c r="J28" s="15"/>
      <c r="K28" s="10"/>
      <c r="L28" s="15"/>
      <c r="M28" s="10"/>
      <c r="N28" s="15"/>
      <c r="O28" s="10"/>
      <c r="P28" s="15"/>
      <c r="Q28" s="11"/>
      <c r="R28" s="49"/>
      <c r="S28" s="44"/>
      <c r="T28" s="40"/>
      <c r="U28" s="38"/>
      <c r="V28" s="59">
        <f t="shared" si="0"/>
        <v>0</v>
      </c>
      <c r="W28" s="49"/>
      <c r="X28" s="43"/>
      <c r="Y28" s="61">
        <f t="shared" si="1"/>
        <v>0</v>
      </c>
      <c r="Z28" s="49"/>
      <c r="AA28" s="43"/>
      <c r="AB28" s="61">
        <f t="shared" si="2"/>
        <v>0</v>
      </c>
      <c r="AC28" s="40"/>
      <c r="AD28" s="38"/>
      <c r="AE28" s="61">
        <f t="shared" si="3"/>
        <v>0</v>
      </c>
      <c r="AF28" s="49"/>
      <c r="AG28" s="43"/>
      <c r="AH28" s="61">
        <f t="shared" si="4"/>
        <v>0</v>
      </c>
      <c r="AI28" s="40"/>
      <c r="AJ28" s="38"/>
      <c r="AK28" s="61">
        <f t="shared" si="5"/>
        <v>0</v>
      </c>
      <c r="AL28" s="49"/>
      <c r="AM28" s="43"/>
      <c r="AN28" s="61">
        <f t="shared" si="6"/>
        <v>0</v>
      </c>
      <c r="AO28" s="40"/>
      <c r="AP28" s="38"/>
      <c r="AQ28" s="61">
        <f t="shared" si="7"/>
        <v>0</v>
      </c>
      <c r="AR28" s="49"/>
      <c r="AS28" s="40"/>
      <c r="AT28" s="43"/>
      <c r="AU28" s="61">
        <f t="shared" si="8"/>
        <v>0</v>
      </c>
      <c r="AV28" s="40"/>
      <c r="AW28" s="38"/>
      <c r="AX28" s="61">
        <f t="shared" si="9"/>
        <v>0</v>
      </c>
      <c r="AY28" s="54"/>
      <c r="AZ28" s="55"/>
      <c r="BA28" s="61">
        <f t="shared" si="10"/>
        <v>0</v>
      </c>
      <c r="BB28" s="58"/>
      <c r="BC28" s="39"/>
      <c r="BD28" s="61">
        <f t="shared" si="11"/>
        <v>0</v>
      </c>
      <c r="BE28" s="54"/>
      <c r="BF28" s="55"/>
      <c r="BG28" s="61">
        <f t="shared" si="12"/>
        <v>0</v>
      </c>
      <c r="BH28" s="58"/>
      <c r="BI28" s="39"/>
      <c r="BJ28" s="61">
        <f t="shared" si="13"/>
        <v>0</v>
      </c>
      <c r="BK28" s="54"/>
      <c r="BL28" s="55"/>
      <c r="BM28" s="61">
        <f t="shared" si="14"/>
        <v>0</v>
      </c>
    </row>
    <row r="29" spans="1:65" x14ac:dyDescent="0.25">
      <c r="A29" t="s">
        <v>48</v>
      </c>
      <c r="B29" s="106"/>
      <c r="C29" s="34"/>
      <c r="D29" s="34"/>
      <c r="E29" s="104"/>
      <c r="F29" s="15"/>
      <c r="G29" s="10"/>
      <c r="H29" s="15"/>
      <c r="I29" s="10"/>
      <c r="J29" s="15"/>
      <c r="K29" s="10"/>
      <c r="L29" s="15"/>
      <c r="M29" s="10"/>
      <c r="N29" s="15"/>
      <c r="O29" s="10"/>
      <c r="P29" s="15"/>
      <c r="Q29" s="11"/>
      <c r="R29" s="49"/>
      <c r="S29" s="44"/>
      <c r="T29" s="40"/>
      <c r="U29" s="38"/>
      <c r="V29" s="59">
        <f t="shared" si="0"/>
        <v>0</v>
      </c>
      <c r="W29" s="49"/>
      <c r="X29" s="43"/>
      <c r="Y29" s="61">
        <f t="shared" si="1"/>
        <v>0</v>
      </c>
      <c r="Z29" s="49"/>
      <c r="AA29" s="43"/>
      <c r="AB29" s="61">
        <f t="shared" si="2"/>
        <v>0</v>
      </c>
      <c r="AC29" s="40"/>
      <c r="AD29" s="38"/>
      <c r="AE29" s="61">
        <f t="shared" si="3"/>
        <v>0</v>
      </c>
      <c r="AF29" s="49"/>
      <c r="AG29" s="43"/>
      <c r="AH29" s="61">
        <f t="shared" si="4"/>
        <v>0</v>
      </c>
      <c r="AI29" s="40"/>
      <c r="AJ29" s="38"/>
      <c r="AK29" s="61">
        <f t="shared" si="5"/>
        <v>0</v>
      </c>
      <c r="AL29" s="49"/>
      <c r="AM29" s="43"/>
      <c r="AN29" s="61">
        <f t="shared" si="6"/>
        <v>0</v>
      </c>
      <c r="AO29" s="40"/>
      <c r="AP29" s="38"/>
      <c r="AQ29" s="61">
        <f t="shared" si="7"/>
        <v>0</v>
      </c>
      <c r="AR29" s="49"/>
      <c r="AS29" s="40"/>
      <c r="AT29" s="43"/>
      <c r="AU29" s="61">
        <f t="shared" si="8"/>
        <v>0</v>
      </c>
      <c r="AV29" s="40"/>
      <c r="AW29" s="38"/>
      <c r="AX29" s="61">
        <f t="shared" si="9"/>
        <v>0</v>
      </c>
      <c r="AY29" s="54"/>
      <c r="AZ29" s="55"/>
      <c r="BA29" s="61">
        <f t="shared" si="10"/>
        <v>0</v>
      </c>
      <c r="BB29" s="58"/>
      <c r="BC29" s="39"/>
      <c r="BD29" s="61">
        <f t="shared" si="11"/>
        <v>0</v>
      </c>
      <c r="BE29" s="54"/>
      <c r="BF29" s="55"/>
      <c r="BG29" s="61">
        <f t="shared" si="12"/>
        <v>0</v>
      </c>
      <c r="BH29" s="58"/>
      <c r="BI29" s="39"/>
      <c r="BJ29" s="61">
        <f t="shared" si="13"/>
        <v>0</v>
      </c>
      <c r="BK29" s="54"/>
      <c r="BL29" s="55"/>
      <c r="BM29" s="61">
        <f t="shared" si="14"/>
        <v>0</v>
      </c>
    </row>
    <row r="30" spans="1:65" x14ac:dyDescent="0.25">
      <c r="A30" t="s">
        <v>49</v>
      </c>
      <c r="B30" s="106"/>
      <c r="C30" s="34"/>
      <c r="D30" s="34"/>
      <c r="E30" s="104"/>
      <c r="F30" s="15"/>
      <c r="G30" s="10"/>
      <c r="H30" s="15"/>
      <c r="I30" s="10"/>
      <c r="J30" s="15"/>
      <c r="K30" s="10"/>
      <c r="L30" s="15"/>
      <c r="M30" s="10"/>
      <c r="N30" s="15"/>
      <c r="O30" s="10"/>
      <c r="P30" s="15"/>
      <c r="Q30" s="11"/>
      <c r="R30" s="49"/>
      <c r="S30" s="44"/>
      <c r="T30" s="40"/>
      <c r="U30" s="38"/>
      <c r="V30" s="59">
        <f t="shared" si="0"/>
        <v>0</v>
      </c>
      <c r="W30" s="49"/>
      <c r="X30" s="43"/>
      <c r="Y30" s="61">
        <f t="shared" si="1"/>
        <v>0</v>
      </c>
      <c r="Z30" s="49"/>
      <c r="AA30" s="43"/>
      <c r="AB30" s="61">
        <f t="shared" si="2"/>
        <v>0</v>
      </c>
      <c r="AC30" s="40"/>
      <c r="AD30" s="38"/>
      <c r="AE30" s="61">
        <f t="shared" si="3"/>
        <v>0</v>
      </c>
      <c r="AF30" s="49"/>
      <c r="AG30" s="43"/>
      <c r="AH30" s="61">
        <f t="shared" si="4"/>
        <v>0</v>
      </c>
      <c r="AI30" s="40"/>
      <c r="AJ30" s="38"/>
      <c r="AK30" s="61">
        <f t="shared" si="5"/>
        <v>0</v>
      </c>
      <c r="AL30" s="49"/>
      <c r="AM30" s="43"/>
      <c r="AN30" s="61">
        <f t="shared" si="6"/>
        <v>0</v>
      </c>
      <c r="AO30" s="40"/>
      <c r="AP30" s="38"/>
      <c r="AQ30" s="61">
        <f t="shared" si="7"/>
        <v>0</v>
      </c>
      <c r="AR30" s="49"/>
      <c r="AS30" s="40"/>
      <c r="AT30" s="43"/>
      <c r="AU30" s="61">
        <f t="shared" si="8"/>
        <v>0</v>
      </c>
      <c r="AV30" s="40"/>
      <c r="AW30" s="38"/>
      <c r="AX30" s="61">
        <f t="shared" si="9"/>
        <v>0</v>
      </c>
      <c r="AY30" s="54"/>
      <c r="AZ30" s="55"/>
      <c r="BA30" s="61">
        <f t="shared" si="10"/>
        <v>0</v>
      </c>
      <c r="BB30" s="58"/>
      <c r="BC30" s="39"/>
      <c r="BD30" s="61">
        <f t="shared" si="11"/>
        <v>0</v>
      </c>
      <c r="BE30" s="54"/>
      <c r="BF30" s="55"/>
      <c r="BG30" s="61">
        <f t="shared" si="12"/>
        <v>0</v>
      </c>
      <c r="BH30" s="58"/>
      <c r="BI30" s="39"/>
      <c r="BJ30" s="61">
        <f t="shared" si="13"/>
        <v>0</v>
      </c>
      <c r="BK30" s="54"/>
      <c r="BL30" s="55"/>
      <c r="BM30" s="61">
        <f t="shared" si="14"/>
        <v>0</v>
      </c>
    </row>
    <row r="31" spans="1:65" x14ac:dyDescent="0.25">
      <c r="A31" t="s">
        <v>50</v>
      </c>
      <c r="B31" s="106"/>
      <c r="C31" s="34"/>
      <c r="D31" s="34"/>
      <c r="E31" s="104"/>
      <c r="F31" s="15"/>
      <c r="G31" s="10"/>
      <c r="H31" s="15"/>
      <c r="I31" s="10"/>
      <c r="J31" s="15"/>
      <c r="K31" s="10"/>
      <c r="L31" s="15"/>
      <c r="M31" s="10"/>
      <c r="N31" s="15"/>
      <c r="O31" s="10"/>
      <c r="P31" s="15"/>
      <c r="Q31" s="11"/>
      <c r="R31" s="49"/>
      <c r="S31" s="44"/>
      <c r="T31" s="40"/>
      <c r="U31" s="38"/>
      <c r="V31" s="59">
        <f t="shared" si="0"/>
        <v>0</v>
      </c>
      <c r="W31" s="49"/>
      <c r="X31" s="43"/>
      <c r="Y31" s="61">
        <f t="shared" si="1"/>
        <v>0</v>
      </c>
      <c r="Z31" s="49"/>
      <c r="AA31" s="43"/>
      <c r="AB31" s="61">
        <f t="shared" si="2"/>
        <v>0</v>
      </c>
      <c r="AC31" s="40"/>
      <c r="AD31" s="38"/>
      <c r="AE31" s="61">
        <f t="shared" si="3"/>
        <v>0</v>
      </c>
      <c r="AF31" s="49"/>
      <c r="AG31" s="43"/>
      <c r="AH31" s="61">
        <f t="shared" si="4"/>
        <v>0</v>
      </c>
      <c r="AI31" s="40"/>
      <c r="AJ31" s="38"/>
      <c r="AK31" s="61">
        <f t="shared" si="5"/>
        <v>0</v>
      </c>
      <c r="AL31" s="49"/>
      <c r="AM31" s="43"/>
      <c r="AN31" s="61">
        <f t="shared" si="6"/>
        <v>0</v>
      </c>
      <c r="AO31" s="40"/>
      <c r="AP31" s="38"/>
      <c r="AQ31" s="61">
        <f t="shared" si="7"/>
        <v>0</v>
      </c>
      <c r="AR31" s="49"/>
      <c r="AS31" s="40"/>
      <c r="AT31" s="43"/>
      <c r="AU31" s="61">
        <f t="shared" si="8"/>
        <v>0</v>
      </c>
      <c r="AV31" s="40"/>
      <c r="AW31" s="38"/>
      <c r="AX31" s="61">
        <f t="shared" si="9"/>
        <v>0</v>
      </c>
      <c r="AY31" s="54"/>
      <c r="AZ31" s="55"/>
      <c r="BA31" s="61">
        <f t="shared" si="10"/>
        <v>0</v>
      </c>
      <c r="BB31" s="58"/>
      <c r="BC31" s="39"/>
      <c r="BD31" s="61">
        <f t="shared" si="11"/>
        <v>0</v>
      </c>
      <c r="BE31" s="54"/>
      <c r="BF31" s="55"/>
      <c r="BG31" s="61">
        <f t="shared" si="12"/>
        <v>0</v>
      </c>
      <c r="BH31" s="58"/>
      <c r="BI31" s="39"/>
      <c r="BJ31" s="61">
        <f t="shared" si="13"/>
        <v>0</v>
      </c>
      <c r="BK31" s="54"/>
      <c r="BL31" s="55"/>
      <c r="BM31" s="61">
        <f t="shared" si="14"/>
        <v>0</v>
      </c>
    </row>
    <row r="32" spans="1:65" x14ac:dyDescent="0.25">
      <c r="A32" t="s">
        <v>51</v>
      </c>
      <c r="B32" s="106"/>
      <c r="C32" s="34"/>
      <c r="D32" s="34"/>
      <c r="E32" s="104"/>
      <c r="F32" s="15"/>
      <c r="G32" s="10"/>
      <c r="H32" s="15"/>
      <c r="I32" s="10"/>
      <c r="J32" s="15"/>
      <c r="K32" s="10"/>
      <c r="L32" s="15"/>
      <c r="M32" s="10"/>
      <c r="N32" s="15"/>
      <c r="O32" s="10"/>
      <c r="P32" s="15"/>
      <c r="Q32" s="11"/>
      <c r="R32" s="49"/>
      <c r="S32" s="44"/>
      <c r="T32" s="40"/>
      <c r="U32" s="38"/>
      <c r="V32" s="59">
        <f t="shared" si="0"/>
        <v>0</v>
      </c>
      <c r="W32" s="49"/>
      <c r="X32" s="43"/>
      <c r="Y32" s="61">
        <f t="shared" si="1"/>
        <v>0</v>
      </c>
      <c r="Z32" s="49"/>
      <c r="AA32" s="43"/>
      <c r="AB32" s="61">
        <f t="shared" si="2"/>
        <v>0</v>
      </c>
      <c r="AC32" s="40"/>
      <c r="AD32" s="38"/>
      <c r="AE32" s="61">
        <f t="shared" si="3"/>
        <v>0</v>
      </c>
      <c r="AF32" s="49"/>
      <c r="AG32" s="43"/>
      <c r="AH32" s="61">
        <f t="shared" si="4"/>
        <v>0</v>
      </c>
      <c r="AI32" s="40"/>
      <c r="AJ32" s="38"/>
      <c r="AK32" s="61">
        <f t="shared" si="5"/>
        <v>0</v>
      </c>
      <c r="AL32" s="49"/>
      <c r="AM32" s="43"/>
      <c r="AN32" s="61">
        <f t="shared" si="6"/>
        <v>0</v>
      </c>
      <c r="AO32" s="40"/>
      <c r="AP32" s="38"/>
      <c r="AQ32" s="61">
        <f t="shared" si="7"/>
        <v>0</v>
      </c>
      <c r="AR32" s="49"/>
      <c r="AS32" s="40"/>
      <c r="AT32" s="43"/>
      <c r="AU32" s="61">
        <f t="shared" si="8"/>
        <v>0</v>
      </c>
      <c r="AV32" s="40"/>
      <c r="AW32" s="38"/>
      <c r="AX32" s="61">
        <f t="shared" si="9"/>
        <v>0</v>
      </c>
      <c r="AY32" s="54"/>
      <c r="AZ32" s="55"/>
      <c r="BA32" s="61">
        <f t="shared" si="10"/>
        <v>0</v>
      </c>
      <c r="BB32" s="58"/>
      <c r="BC32" s="39"/>
      <c r="BD32" s="61">
        <f t="shared" si="11"/>
        <v>0</v>
      </c>
      <c r="BE32" s="54"/>
      <c r="BF32" s="55"/>
      <c r="BG32" s="61">
        <f t="shared" si="12"/>
        <v>0</v>
      </c>
      <c r="BH32" s="58"/>
      <c r="BI32" s="39"/>
      <c r="BJ32" s="61">
        <f t="shared" si="13"/>
        <v>0</v>
      </c>
      <c r="BK32" s="54"/>
      <c r="BL32" s="55"/>
      <c r="BM32" s="61">
        <f t="shared" si="14"/>
        <v>0</v>
      </c>
    </row>
    <row r="33" spans="1:65" x14ac:dyDescent="0.25">
      <c r="A33" t="s">
        <v>52</v>
      </c>
      <c r="B33" s="106"/>
      <c r="C33" s="34"/>
      <c r="D33" s="34"/>
      <c r="E33" s="104"/>
      <c r="F33" s="15"/>
      <c r="G33" s="10"/>
      <c r="H33" s="15"/>
      <c r="I33" s="10"/>
      <c r="J33" s="15"/>
      <c r="K33" s="10"/>
      <c r="L33" s="15"/>
      <c r="M33" s="10"/>
      <c r="N33" s="15"/>
      <c r="O33" s="10"/>
      <c r="P33" s="15"/>
      <c r="Q33" s="11"/>
      <c r="R33" s="49"/>
      <c r="S33" s="44"/>
      <c r="T33" s="40"/>
      <c r="U33" s="38"/>
      <c r="V33" s="59">
        <f t="shared" si="0"/>
        <v>0</v>
      </c>
      <c r="W33" s="49"/>
      <c r="X33" s="43"/>
      <c r="Y33" s="61">
        <f t="shared" si="1"/>
        <v>0</v>
      </c>
      <c r="Z33" s="49"/>
      <c r="AA33" s="43"/>
      <c r="AB33" s="61">
        <f t="shared" si="2"/>
        <v>0</v>
      </c>
      <c r="AC33" s="40"/>
      <c r="AD33" s="38"/>
      <c r="AE33" s="61">
        <f t="shared" si="3"/>
        <v>0</v>
      </c>
      <c r="AF33" s="49"/>
      <c r="AG33" s="43"/>
      <c r="AH33" s="61">
        <f t="shared" si="4"/>
        <v>0</v>
      </c>
      <c r="AI33" s="40"/>
      <c r="AJ33" s="38"/>
      <c r="AK33" s="61">
        <f t="shared" si="5"/>
        <v>0</v>
      </c>
      <c r="AL33" s="49"/>
      <c r="AM33" s="43"/>
      <c r="AN33" s="61">
        <f t="shared" si="6"/>
        <v>0</v>
      </c>
      <c r="AO33" s="40"/>
      <c r="AP33" s="38"/>
      <c r="AQ33" s="61">
        <f t="shared" si="7"/>
        <v>0</v>
      </c>
      <c r="AR33" s="49"/>
      <c r="AS33" s="40"/>
      <c r="AT33" s="43"/>
      <c r="AU33" s="61">
        <f t="shared" si="8"/>
        <v>0</v>
      </c>
      <c r="AV33" s="40"/>
      <c r="AW33" s="38"/>
      <c r="AX33" s="61">
        <f t="shared" si="9"/>
        <v>0</v>
      </c>
      <c r="AY33" s="54"/>
      <c r="AZ33" s="55"/>
      <c r="BA33" s="61">
        <f t="shared" si="10"/>
        <v>0</v>
      </c>
      <c r="BB33" s="58"/>
      <c r="BC33" s="39"/>
      <c r="BD33" s="61">
        <f t="shared" si="11"/>
        <v>0</v>
      </c>
      <c r="BE33" s="54"/>
      <c r="BF33" s="55"/>
      <c r="BG33" s="61">
        <f t="shared" si="12"/>
        <v>0</v>
      </c>
      <c r="BH33" s="58"/>
      <c r="BI33" s="39"/>
      <c r="BJ33" s="61">
        <f t="shared" si="13"/>
        <v>0</v>
      </c>
      <c r="BK33" s="54"/>
      <c r="BL33" s="55"/>
      <c r="BM33" s="61">
        <f t="shared" si="14"/>
        <v>0</v>
      </c>
    </row>
    <row r="34" spans="1:65" x14ac:dyDescent="0.25">
      <c r="A34" t="s">
        <v>53</v>
      </c>
      <c r="B34" s="106"/>
      <c r="C34" s="34"/>
      <c r="D34" s="34"/>
      <c r="E34" s="104"/>
      <c r="F34" s="15"/>
      <c r="G34" s="10"/>
      <c r="H34" s="15"/>
      <c r="I34" s="10"/>
      <c r="J34" s="15"/>
      <c r="K34" s="10"/>
      <c r="L34" s="15"/>
      <c r="M34" s="10"/>
      <c r="N34" s="15"/>
      <c r="O34" s="10"/>
      <c r="P34" s="15"/>
      <c r="Q34" s="11"/>
      <c r="R34" s="49"/>
      <c r="S34" s="44"/>
      <c r="T34" s="40"/>
      <c r="U34" s="38"/>
      <c r="V34" s="59">
        <f t="shared" si="0"/>
        <v>0</v>
      </c>
      <c r="W34" s="49"/>
      <c r="X34" s="43"/>
      <c r="Y34" s="61">
        <f t="shared" si="1"/>
        <v>0</v>
      </c>
      <c r="Z34" s="49"/>
      <c r="AA34" s="43"/>
      <c r="AB34" s="61">
        <f t="shared" si="2"/>
        <v>0</v>
      </c>
      <c r="AC34" s="40"/>
      <c r="AD34" s="38"/>
      <c r="AE34" s="61">
        <f t="shared" si="3"/>
        <v>0</v>
      </c>
      <c r="AF34" s="49"/>
      <c r="AG34" s="43"/>
      <c r="AH34" s="61">
        <f t="shared" si="4"/>
        <v>0</v>
      </c>
      <c r="AI34" s="40"/>
      <c r="AJ34" s="38"/>
      <c r="AK34" s="61">
        <f t="shared" si="5"/>
        <v>0</v>
      </c>
      <c r="AL34" s="49"/>
      <c r="AM34" s="43"/>
      <c r="AN34" s="61">
        <f t="shared" si="6"/>
        <v>0</v>
      </c>
      <c r="AO34" s="40"/>
      <c r="AP34" s="38"/>
      <c r="AQ34" s="61">
        <f t="shared" si="7"/>
        <v>0</v>
      </c>
      <c r="AR34" s="49"/>
      <c r="AS34" s="40"/>
      <c r="AT34" s="43"/>
      <c r="AU34" s="61">
        <f t="shared" si="8"/>
        <v>0</v>
      </c>
      <c r="AV34" s="40"/>
      <c r="AW34" s="38"/>
      <c r="AX34" s="61">
        <f t="shared" si="9"/>
        <v>0</v>
      </c>
      <c r="AY34" s="54"/>
      <c r="AZ34" s="55"/>
      <c r="BA34" s="61">
        <f t="shared" si="10"/>
        <v>0</v>
      </c>
      <c r="BB34" s="58"/>
      <c r="BC34" s="39"/>
      <c r="BD34" s="61">
        <f t="shared" si="11"/>
        <v>0</v>
      </c>
      <c r="BE34" s="54"/>
      <c r="BF34" s="55"/>
      <c r="BG34" s="61">
        <f t="shared" si="12"/>
        <v>0</v>
      </c>
      <c r="BH34" s="58"/>
      <c r="BI34" s="39"/>
      <c r="BJ34" s="61">
        <f t="shared" si="13"/>
        <v>0</v>
      </c>
      <c r="BK34" s="54"/>
      <c r="BL34" s="55"/>
      <c r="BM34" s="61">
        <f t="shared" si="14"/>
        <v>0</v>
      </c>
    </row>
    <row r="35" spans="1:65" x14ac:dyDescent="0.25">
      <c r="A35" t="s">
        <v>54</v>
      </c>
      <c r="B35" s="106"/>
      <c r="C35" s="34"/>
      <c r="D35" s="34"/>
      <c r="E35" s="104"/>
      <c r="F35" s="15"/>
      <c r="G35" s="10"/>
      <c r="H35" s="15"/>
      <c r="I35" s="10"/>
      <c r="J35" s="15"/>
      <c r="K35" s="10"/>
      <c r="L35" s="15"/>
      <c r="M35" s="10"/>
      <c r="N35" s="15"/>
      <c r="O35" s="10"/>
      <c r="P35" s="15"/>
      <c r="Q35" s="11"/>
      <c r="R35" s="49"/>
      <c r="S35" s="44"/>
      <c r="T35" s="40"/>
      <c r="U35" s="38"/>
      <c r="V35" s="59">
        <f t="shared" si="0"/>
        <v>0</v>
      </c>
      <c r="W35" s="49"/>
      <c r="X35" s="43"/>
      <c r="Y35" s="61">
        <f t="shared" si="1"/>
        <v>0</v>
      </c>
      <c r="Z35" s="49"/>
      <c r="AA35" s="43"/>
      <c r="AB35" s="61">
        <f t="shared" si="2"/>
        <v>0</v>
      </c>
      <c r="AC35" s="40"/>
      <c r="AD35" s="38"/>
      <c r="AE35" s="61">
        <f t="shared" si="3"/>
        <v>0</v>
      </c>
      <c r="AF35" s="49"/>
      <c r="AG35" s="43"/>
      <c r="AH35" s="61">
        <f t="shared" si="4"/>
        <v>0</v>
      </c>
      <c r="AI35" s="40"/>
      <c r="AJ35" s="38"/>
      <c r="AK35" s="61">
        <f t="shared" si="5"/>
        <v>0</v>
      </c>
      <c r="AL35" s="49"/>
      <c r="AM35" s="43"/>
      <c r="AN35" s="61">
        <f t="shared" si="6"/>
        <v>0</v>
      </c>
      <c r="AO35" s="40"/>
      <c r="AP35" s="38"/>
      <c r="AQ35" s="61">
        <f t="shared" si="7"/>
        <v>0</v>
      </c>
      <c r="AR35" s="49"/>
      <c r="AS35" s="40"/>
      <c r="AT35" s="43"/>
      <c r="AU35" s="61">
        <f t="shared" si="8"/>
        <v>0</v>
      </c>
      <c r="AV35" s="40"/>
      <c r="AW35" s="38"/>
      <c r="AX35" s="61">
        <f t="shared" si="9"/>
        <v>0</v>
      </c>
      <c r="AY35" s="54"/>
      <c r="AZ35" s="55"/>
      <c r="BA35" s="61">
        <f t="shared" si="10"/>
        <v>0</v>
      </c>
      <c r="BB35" s="58"/>
      <c r="BC35" s="39"/>
      <c r="BD35" s="61">
        <f t="shared" si="11"/>
        <v>0</v>
      </c>
      <c r="BE35" s="54"/>
      <c r="BF35" s="55"/>
      <c r="BG35" s="61">
        <f t="shared" si="12"/>
        <v>0</v>
      </c>
      <c r="BH35" s="58"/>
      <c r="BI35" s="39"/>
      <c r="BJ35" s="61">
        <f t="shared" si="13"/>
        <v>0</v>
      </c>
      <c r="BK35" s="54"/>
      <c r="BL35" s="55"/>
      <c r="BM35" s="61">
        <f t="shared" si="14"/>
        <v>0</v>
      </c>
    </row>
    <row r="36" spans="1:65" x14ac:dyDescent="0.25">
      <c r="A36" t="s">
        <v>55</v>
      </c>
      <c r="B36" s="106"/>
      <c r="C36" s="34"/>
      <c r="D36" s="34"/>
      <c r="E36" s="104"/>
      <c r="F36" s="15"/>
      <c r="G36" s="10"/>
      <c r="H36" s="15"/>
      <c r="I36" s="10"/>
      <c r="J36" s="15"/>
      <c r="K36" s="10"/>
      <c r="L36" s="15"/>
      <c r="M36" s="10"/>
      <c r="N36" s="15"/>
      <c r="O36" s="10"/>
      <c r="P36" s="15"/>
      <c r="Q36" s="11"/>
      <c r="R36" s="49"/>
      <c r="S36" s="44"/>
      <c r="T36" s="40"/>
      <c r="U36" s="38"/>
      <c r="V36" s="59">
        <f t="shared" si="0"/>
        <v>0</v>
      </c>
      <c r="W36" s="49"/>
      <c r="X36" s="43"/>
      <c r="Y36" s="61">
        <f t="shared" si="1"/>
        <v>0</v>
      </c>
      <c r="Z36" s="49"/>
      <c r="AA36" s="43"/>
      <c r="AB36" s="61">
        <f t="shared" si="2"/>
        <v>0</v>
      </c>
      <c r="AC36" s="40"/>
      <c r="AD36" s="38"/>
      <c r="AE36" s="61">
        <f t="shared" si="3"/>
        <v>0</v>
      </c>
      <c r="AF36" s="49"/>
      <c r="AG36" s="43"/>
      <c r="AH36" s="61">
        <f t="shared" si="4"/>
        <v>0</v>
      </c>
      <c r="AI36" s="40"/>
      <c r="AJ36" s="38"/>
      <c r="AK36" s="61">
        <f t="shared" si="5"/>
        <v>0</v>
      </c>
      <c r="AL36" s="49"/>
      <c r="AM36" s="43"/>
      <c r="AN36" s="61">
        <f t="shared" si="6"/>
        <v>0</v>
      </c>
      <c r="AO36" s="40"/>
      <c r="AP36" s="38"/>
      <c r="AQ36" s="61">
        <f t="shared" si="7"/>
        <v>0</v>
      </c>
      <c r="AR36" s="49"/>
      <c r="AS36" s="40"/>
      <c r="AT36" s="43"/>
      <c r="AU36" s="61">
        <f t="shared" si="8"/>
        <v>0</v>
      </c>
      <c r="AV36" s="40"/>
      <c r="AW36" s="38"/>
      <c r="AX36" s="61">
        <f t="shared" si="9"/>
        <v>0</v>
      </c>
      <c r="AY36" s="54"/>
      <c r="AZ36" s="55"/>
      <c r="BA36" s="61">
        <f t="shared" si="10"/>
        <v>0</v>
      </c>
      <c r="BB36" s="58"/>
      <c r="BC36" s="39"/>
      <c r="BD36" s="61">
        <f t="shared" si="11"/>
        <v>0</v>
      </c>
      <c r="BE36" s="54"/>
      <c r="BF36" s="55"/>
      <c r="BG36" s="61">
        <f t="shared" si="12"/>
        <v>0</v>
      </c>
      <c r="BH36" s="58"/>
      <c r="BI36" s="39"/>
      <c r="BJ36" s="61">
        <f t="shared" si="13"/>
        <v>0</v>
      </c>
      <c r="BK36" s="54"/>
      <c r="BL36" s="55"/>
      <c r="BM36" s="61">
        <f t="shared" si="14"/>
        <v>0</v>
      </c>
    </row>
    <row r="37" spans="1:65" x14ac:dyDescent="0.25">
      <c r="A37" t="s">
        <v>56</v>
      </c>
      <c r="B37" s="106"/>
      <c r="C37" s="34"/>
      <c r="D37" s="34"/>
      <c r="E37" s="104"/>
      <c r="F37" s="15"/>
      <c r="G37" s="10"/>
      <c r="H37" s="15"/>
      <c r="I37" s="10"/>
      <c r="J37" s="15"/>
      <c r="K37" s="10"/>
      <c r="L37" s="15"/>
      <c r="M37" s="10"/>
      <c r="N37" s="15"/>
      <c r="O37" s="10"/>
      <c r="P37" s="15"/>
      <c r="Q37" s="11"/>
      <c r="R37" s="49"/>
      <c r="S37" s="44"/>
      <c r="T37" s="40"/>
      <c r="U37" s="38"/>
      <c r="V37" s="59">
        <f t="shared" si="0"/>
        <v>0</v>
      </c>
      <c r="W37" s="49"/>
      <c r="X37" s="43"/>
      <c r="Y37" s="61">
        <f t="shared" si="1"/>
        <v>0</v>
      </c>
      <c r="Z37" s="49"/>
      <c r="AA37" s="43"/>
      <c r="AB37" s="61">
        <f t="shared" si="2"/>
        <v>0</v>
      </c>
      <c r="AC37" s="40"/>
      <c r="AD37" s="38"/>
      <c r="AE37" s="61">
        <f t="shared" si="3"/>
        <v>0</v>
      </c>
      <c r="AF37" s="49"/>
      <c r="AG37" s="43"/>
      <c r="AH37" s="61">
        <f t="shared" si="4"/>
        <v>0</v>
      </c>
      <c r="AI37" s="40"/>
      <c r="AJ37" s="38"/>
      <c r="AK37" s="61">
        <f t="shared" si="5"/>
        <v>0</v>
      </c>
      <c r="AL37" s="49"/>
      <c r="AM37" s="43"/>
      <c r="AN37" s="61">
        <f t="shared" si="6"/>
        <v>0</v>
      </c>
      <c r="AO37" s="40"/>
      <c r="AP37" s="38"/>
      <c r="AQ37" s="61">
        <f t="shared" si="7"/>
        <v>0</v>
      </c>
      <c r="AR37" s="49"/>
      <c r="AS37" s="40"/>
      <c r="AT37" s="43"/>
      <c r="AU37" s="61">
        <f t="shared" si="8"/>
        <v>0</v>
      </c>
      <c r="AV37" s="40"/>
      <c r="AW37" s="38"/>
      <c r="AX37" s="61">
        <f t="shared" si="9"/>
        <v>0</v>
      </c>
      <c r="AY37" s="54"/>
      <c r="AZ37" s="55"/>
      <c r="BA37" s="61">
        <f t="shared" si="10"/>
        <v>0</v>
      </c>
      <c r="BB37" s="58"/>
      <c r="BC37" s="39"/>
      <c r="BD37" s="61">
        <f t="shared" si="11"/>
        <v>0</v>
      </c>
      <c r="BE37" s="54"/>
      <c r="BF37" s="55"/>
      <c r="BG37" s="61">
        <f t="shared" si="12"/>
        <v>0</v>
      </c>
      <c r="BH37" s="58"/>
      <c r="BI37" s="39"/>
      <c r="BJ37" s="61">
        <f t="shared" si="13"/>
        <v>0</v>
      </c>
      <c r="BK37" s="54"/>
      <c r="BL37" s="55"/>
      <c r="BM37" s="61">
        <f t="shared" si="14"/>
        <v>0</v>
      </c>
    </row>
    <row r="38" spans="1:65" ht="15.75" thickBot="1" x14ac:dyDescent="0.3">
      <c r="A38" t="s">
        <v>57</v>
      </c>
      <c r="B38" s="106"/>
      <c r="C38" s="34"/>
      <c r="D38" s="34"/>
      <c r="E38" s="104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2"/>
      <c r="R38" s="50"/>
      <c r="S38" s="46"/>
      <c r="T38" s="40"/>
      <c r="U38" s="85"/>
      <c r="V38" s="86">
        <f t="shared" si="0"/>
        <v>0</v>
      </c>
      <c r="W38" s="49"/>
      <c r="X38" s="43"/>
      <c r="Y38" s="61">
        <f t="shared" si="1"/>
        <v>0</v>
      </c>
      <c r="Z38" s="50"/>
      <c r="AA38" s="45"/>
      <c r="AB38" s="73">
        <f t="shared" ref="AB9:AB38" si="15">AA38/Z$5</f>
        <v>0</v>
      </c>
      <c r="AC38" s="40"/>
      <c r="AD38" s="38"/>
      <c r="AE38" s="61">
        <f t="shared" si="3"/>
        <v>0</v>
      </c>
      <c r="AF38" s="50"/>
      <c r="AG38" s="45"/>
      <c r="AH38" s="61">
        <f t="shared" si="4"/>
        <v>0</v>
      </c>
      <c r="AI38" s="40"/>
      <c r="AJ38" s="38"/>
      <c r="AK38" s="61">
        <f t="shared" si="5"/>
        <v>0</v>
      </c>
      <c r="AL38" s="50"/>
      <c r="AM38" s="45"/>
      <c r="AN38" s="61">
        <f t="shared" si="6"/>
        <v>0</v>
      </c>
      <c r="AO38" s="40"/>
      <c r="AP38" s="38"/>
      <c r="AQ38" s="61">
        <f t="shared" si="7"/>
        <v>0</v>
      </c>
      <c r="AR38" s="50"/>
      <c r="AS38" s="90"/>
      <c r="AT38" s="45"/>
      <c r="AU38" s="61">
        <f t="shared" si="8"/>
        <v>0</v>
      </c>
      <c r="AV38" s="40"/>
      <c r="AW38" s="38"/>
      <c r="AX38" s="61">
        <f t="shared" si="9"/>
        <v>0</v>
      </c>
      <c r="AY38" s="56"/>
      <c r="AZ38" s="57"/>
      <c r="BA38" s="61">
        <f t="shared" si="10"/>
        <v>0</v>
      </c>
      <c r="BB38" s="58"/>
      <c r="BC38" s="39"/>
      <c r="BD38" s="61">
        <f t="shared" si="11"/>
        <v>0</v>
      </c>
      <c r="BE38" s="56"/>
      <c r="BF38" s="57"/>
      <c r="BG38" s="61">
        <f t="shared" si="12"/>
        <v>0</v>
      </c>
      <c r="BH38" s="58"/>
      <c r="BI38" s="39"/>
      <c r="BJ38" s="61">
        <f t="shared" si="13"/>
        <v>0</v>
      </c>
      <c r="BK38" s="56"/>
      <c r="BL38" s="57"/>
      <c r="BM38" s="61">
        <f t="shared" si="14"/>
        <v>0</v>
      </c>
    </row>
    <row r="39" spans="1:65" ht="15.75" thickTop="1" x14ac:dyDescent="0.25">
      <c r="A39" s="5"/>
      <c r="B39" s="36"/>
      <c r="C39" s="36"/>
      <c r="D39" s="36"/>
      <c r="E39" s="18"/>
      <c r="F39" s="76" t="s">
        <v>71</v>
      </c>
      <c r="G39" s="87" t="str">
        <f>IF(G$5=0,"",SUM(G8:G38)/G$5)</f>
        <v/>
      </c>
      <c r="H39" s="76" t="s">
        <v>71</v>
      </c>
      <c r="I39" s="87" t="str">
        <f>IF(I$5=0,"",SUM(I8:I38)/I$5)</f>
        <v/>
      </c>
      <c r="J39" s="76" t="s">
        <v>71</v>
      </c>
      <c r="K39" s="87" t="str">
        <f>IF(K$5=0,"",SUM(K8:K38)/K$5)</f>
        <v/>
      </c>
      <c r="L39" s="76" t="s">
        <v>71</v>
      </c>
      <c r="M39" s="87" t="str">
        <f>IF(M$5=0,"",SUM(M8:M38)/M$5)</f>
        <v/>
      </c>
      <c r="N39" s="76" t="s">
        <v>71</v>
      </c>
      <c r="O39" s="87" t="str">
        <f>IF(O$5=0,"",SUM(O8:O38)/O$5)</f>
        <v/>
      </c>
      <c r="P39" s="75">
        <f>P8+(SUM(P9:P38))-(SUM(Q8:Q38))</f>
        <v>100</v>
      </c>
      <c r="Q39" s="95"/>
      <c r="R39" s="76" t="s">
        <v>71</v>
      </c>
      <c r="S39" s="84" t="str">
        <f>IF(S$5=0,"",SUM(S8:S38)/S$5)</f>
        <v/>
      </c>
      <c r="T39" s="76" t="s">
        <v>71</v>
      </c>
      <c r="U39" s="87" t="str">
        <f>IF(U$5=0,"",SUM(U8:U38)/U$5)</f>
        <v/>
      </c>
      <c r="V39" s="88" t="str">
        <f>IF(U$39="","",U39/T5)</f>
        <v/>
      </c>
      <c r="W39" s="76" t="s">
        <v>71</v>
      </c>
      <c r="X39" s="87" t="str">
        <f>IF(X$5=0,"",SUM(X8:X38)/X$5)</f>
        <v/>
      </c>
      <c r="Y39" s="88" t="str">
        <f>IF(X$39="","",X39/W5)</f>
        <v/>
      </c>
      <c r="Z39" s="76" t="s">
        <v>71</v>
      </c>
      <c r="AA39" s="87" t="str">
        <f>IF(AA$5=0,"",SUM(AA8:AA38)/AA$5)</f>
        <v/>
      </c>
      <c r="AB39" s="88" t="str">
        <f>IF(AA$39="","",AA39/Z5)</f>
        <v/>
      </c>
      <c r="AC39" s="76" t="s">
        <v>71</v>
      </c>
      <c r="AD39" s="87" t="str">
        <f>IF(AD$5=0,"",SUM(AD8:AD38)/AD$5)</f>
        <v/>
      </c>
      <c r="AE39" s="88" t="str">
        <f>IF(AD$39="","",AD39/AC5)</f>
        <v/>
      </c>
      <c r="AF39" s="76" t="s">
        <v>71</v>
      </c>
      <c r="AG39" s="87" t="str">
        <f>IF(AG$5=0,"",SUM(AG8:AG38)/AG$5)</f>
        <v/>
      </c>
      <c r="AH39" s="88" t="str">
        <f>IF(AG$39="","",AG39/AF5)</f>
        <v/>
      </c>
      <c r="AI39" s="76" t="s">
        <v>71</v>
      </c>
      <c r="AJ39" s="87" t="str">
        <f>IF(AJ$5=0,"",SUM(AJ8:AJ38)/AJ$5)</f>
        <v/>
      </c>
      <c r="AK39" s="88" t="str">
        <f>IF(AJ$39="","",AJ39/AI5)</f>
        <v/>
      </c>
      <c r="AL39" s="76" t="s">
        <v>71</v>
      </c>
      <c r="AM39" s="87" t="str">
        <f>IF(AM$5=0,"",SUM(AM8:AM38)/AM$5)</f>
        <v/>
      </c>
      <c r="AN39" s="88" t="str">
        <f>IF(AM$39="","",AM39/AL5)</f>
        <v/>
      </c>
      <c r="AO39" s="76" t="s">
        <v>71</v>
      </c>
      <c r="AP39" s="87" t="str">
        <f>IF(AP$5=0,"",SUM(AP8:AP38)/AP$5)</f>
        <v/>
      </c>
      <c r="AQ39" s="88" t="str">
        <f>IF(AP$39="","",AP39/AO5)</f>
        <v/>
      </c>
      <c r="AR39" s="76" t="s">
        <v>71</v>
      </c>
      <c r="AS39" s="91"/>
      <c r="AT39" s="87" t="str">
        <f>IF(AT$5=0,"",SUM(AT8:AT38)/AT$5)</f>
        <v/>
      </c>
      <c r="AU39" s="88" t="str">
        <f>IF(AT$39="","",AT39/AR5)</f>
        <v/>
      </c>
      <c r="AV39" s="76" t="s">
        <v>71</v>
      </c>
      <c r="AW39" s="87" t="str">
        <f>IF(AW$5=0,"",SUM(AW8:AW38)/AW$5)</f>
        <v/>
      </c>
      <c r="AX39" s="88" t="str">
        <f>IF(AW$39="","",AW39/AV5)</f>
        <v/>
      </c>
      <c r="AY39" s="76" t="s">
        <v>71</v>
      </c>
      <c r="AZ39" s="87" t="str">
        <f>IF(AZ$5=0,"",SUM(AZ8:AZ38)/AZ$5)</f>
        <v/>
      </c>
      <c r="BA39" s="88" t="str">
        <f>IF(AZ$39="","",AZ39/AY5)</f>
        <v/>
      </c>
      <c r="BB39" s="76" t="s">
        <v>71</v>
      </c>
      <c r="BC39" s="87" t="str">
        <f>IF(BC$5=0,"",SUM(BC8:BC38)/BC$5)</f>
        <v/>
      </c>
      <c r="BD39" s="88" t="str">
        <f>IF(BC$39="","",BC39/BB5)</f>
        <v/>
      </c>
      <c r="BE39" s="76" t="s">
        <v>71</v>
      </c>
      <c r="BF39" s="87" t="str">
        <f>IF(BF$5=0,"",SUM(BF8:BF38)/BF$5)</f>
        <v/>
      </c>
      <c r="BG39" s="88" t="str">
        <f>IF(BF$39="","",BF39/BE5)</f>
        <v/>
      </c>
      <c r="BH39" s="76" t="s">
        <v>71</v>
      </c>
      <c r="BI39" s="87" t="str">
        <f>IF(BI$5=0,"",SUM(BI8:BI38)/BI$5)</f>
        <v/>
      </c>
      <c r="BJ39" s="88" t="str">
        <f>IF(BI$39="","",BI39/BH5)</f>
        <v/>
      </c>
      <c r="BK39" s="76" t="s">
        <v>71</v>
      </c>
      <c r="BL39" s="87" t="str">
        <f>IF(BL$5=0,"",SUM(BL8:BL38)/BL$5)</f>
        <v/>
      </c>
      <c r="BM39" s="88" t="str">
        <f>IF(BL$39="","",BL39/BK5)</f>
        <v/>
      </c>
    </row>
    <row r="40" spans="1:65" x14ac:dyDescent="0.25">
      <c r="P40" t="s">
        <v>86</v>
      </c>
      <c r="Q40" s="37">
        <v>60</v>
      </c>
    </row>
    <row r="41" spans="1:65" ht="17.25" x14ac:dyDescent="0.3">
      <c r="A41" s="78"/>
      <c r="P41" t="s">
        <v>87</v>
      </c>
      <c r="Q41" s="84">
        <f>P8-P39</f>
        <v>0</v>
      </c>
    </row>
    <row r="43" spans="1:65" ht="17.25" x14ac:dyDescent="0.3">
      <c r="A43" s="78" t="s">
        <v>104</v>
      </c>
    </row>
    <row r="44" spans="1:65" ht="18" x14ac:dyDescent="0.35">
      <c r="A44" s="32"/>
      <c r="B44" s="32"/>
      <c r="C44" s="32"/>
      <c r="D44" s="33"/>
      <c r="E44" s="21" t="s">
        <v>89</v>
      </c>
      <c r="F44" s="19"/>
      <c r="G44" s="19"/>
      <c r="H44" s="19"/>
      <c r="I44" s="20"/>
      <c r="J44" s="21" t="s">
        <v>108</v>
      </c>
      <c r="K44" s="19"/>
      <c r="L44" s="19"/>
      <c r="M44" s="19"/>
      <c r="N44" s="20"/>
      <c r="O44" s="21" t="s">
        <v>107</v>
      </c>
      <c r="P44" s="19"/>
      <c r="Q44" s="19"/>
      <c r="R44" s="19"/>
      <c r="S44" s="20"/>
      <c r="T44" s="21" t="s">
        <v>113</v>
      </c>
      <c r="U44" s="19"/>
      <c r="V44" s="19"/>
      <c r="W44" s="19"/>
      <c r="X44" s="20"/>
      <c r="Y44" s="21" t="s">
        <v>119</v>
      </c>
      <c r="Z44" s="19"/>
      <c r="AA44" s="19"/>
      <c r="AB44" s="20"/>
      <c r="AC44" s="21" t="s">
        <v>120</v>
      </c>
      <c r="AD44" s="19"/>
      <c r="AE44" s="19"/>
      <c r="AF44" s="20"/>
    </row>
    <row r="45" spans="1:65" x14ac:dyDescent="0.25">
      <c r="B45" s="34"/>
      <c r="C45" s="34"/>
      <c r="D45" s="34"/>
      <c r="E45" s="96" t="s">
        <v>106</v>
      </c>
      <c r="F45" s="98"/>
      <c r="G45" s="98"/>
      <c r="H45" s="98"/>
      <c r="I45" s="97"/>
      <c r="J45" s="96" t="s">
        <v>106</v>
      </c>
      <c r="K45" s="98"/>
      <c r="L45" s="98"/>
      <c r="M45" s="98"/>
      <c r="N45" s="97"/>
      <c r="O45" s="96" t="s">
        <v>106</v>
      </c>
      <c r="P45" s="98"/>
      <c r="Q45" s="98"/>
      <c r="R45" s="98"/>
      <c r="S45" s="97"/>
      <c r="T45" s="96" t="s">
        <v>106</v>
      </c>
      <c r="U45" s="98"/>
      <c r="V45" s="98"/>
      <c r="W45" s="98"/>
      <c r="X45" s="97"/>
      <c r="Y45" s="96" t="s">
        <v>114</v>
      </c>
      <c r="Z45" s="98"/>
      <c r="AA45" s="98"/>
      <c r="AB45" s="97"/>
      <c r="AC45" s="96" t="s">
        <v>114</v>
      </c>
      <c r="AD45" s="98"/>
      <c r="AE45" s="98"/>
      <c r="AF45" s="97"/>
    </row>
    <row r="46" spans="1:65" x14ac:dyDescent="0.25">
      <c r="A46" s="31" t="s">
        <v>26</v>
      </c>
      <c r="B46" s="35" t="s">
        <v>0</v>
      </c>
      <c r="C46" s="35" t="s">
        <v>75</v>
      </c>
      <c r="D46" s="35" t="s">
        <v>126</v>
      </c>
      <c r="E46" s="26" t="s">
        <v>101</v>
      </c>
      <c r="F46" s="26" t="s">
        <v>105</v>
      </c>
      <c r="G46" s="26" t="s">
        <v>110</v>
      </c>
      <c r="H46" s="26" t="s">
        <v>111</v>
      </c>
      <c r="I46" s="27" t="s">
        <v>112</v>
      </c>
      <c r="J46" s="26" t="s">
        <v>101</v>
      </c>
      <c r="K46" s="26" t="s">
        <v>105</v>
      </c>
      <c r="L46" s="26" t="s">
        <v>110</v>
      </c>
      <c r="M46" s="26" t="s">
        <v>111</v>
      </c>
      <c r="N46" s="27" t="s">
        <v>112</v>
      </c>
      <c r="O46" s="26" t="s">
        <v>101</v>
      </c>
      <c r="P46" s="26" t="s">
        <v>105</v>
      </c>
      <c r="Q46" s="26" t="s">
        <v>110</v>
      </c>
      <c r="R46" s="26" t="s">
        <v>111</v>
      </c>
      <c r="S46" s="27" t="s">
        <v>112</v>
      </c>
      <c r="T46" s="26" t="s">
        <v>101</v>
      </c>
      <c r="U46" s="26" t="s">
        <v>105</v>
      </c>
      <c r="V46" s="26" t="s">
        <v>110</v>
      </c>
      <c r="W46" s="26" t="s">
        <v>111</v>
      </c>
      <c r="X46" s="27" t="s">
        <v>112</v>
      </c>
      <c r="Y46" s="26" t="s">
        <v>111</v>
      </c>
      <c r="Z46" s="26" t="s">
        <v>118</v>
      </c>
      <c r="AA46" s="26" t="s">
        <v>111</v>
      </c>
      <c r="AB46" s="27" t="s">
        <v>112</v>
      </c>
      <c r="AC46" s="26" t="s">
        <v>111</v>
      </c>
      <c r="AD46" s="26" t="s">
        <v>118</v>
      </c>
      <c r="AE46" s="26" t="s">
        <v>111</v>
      </c>
      <c r="AF46" s="27" t="s">
        <v>112</v>
      </c>
    </row>
    <row r="47" spans="1:65" x14ac:dyDescent="0.25">
      <c r="A47" s="80" t="s">
        <v>27</v>
      </c>
      <c r="B47" s="79"/>
      <c r="C47" s="79"/>
      <c r="D47" s="34"/>
      <c r="E47" s="23"/>
      <c r="F47" s="81"/>
      <c r="G47" s="24"/>
      <c r="H47" s="51" t="str">
        <f>IF(F47="","",(E47/1000*(F47/100)*(G47*1000)*'Acids &amp; Bicarbonates'!$F$2))</f>
        <v/>
      </c>
      <c r="I47" s="100" t="str">
        <f>IF(H47="","",H47/'Acids &amp; Bicarbonates'!$D$2)</f>
        <v/>
      </c>
      <c r="J47" s="23"/>
      <c r="K47" s="81"/>
      <c r="L47" s="24"/>
      <c r="M47" s="51" t="str">
        <f>IF(K47="","",(J47/1000*(K47/100)*(L47*1000)*'Acids &amp; Bicarbonates'!$F$3))</f>
        <v/>
      </c>
      <c r="N47" s="100" t="str">
        <f>IF(M47="","",M47/'Acids &amp; Bicarbonates'!$D$3)</f>
        <v/>
      </c>
      <c r="O47" s="23"/>
      <c r="P47" s="81"/>
      <c r="Q47" s="24"/>
      <c r="R47" s="51" t="str">
        <f>IF(P47="","",(O47/1000*(P47/100)*(Q47*1000)*'Acids &amp; Bicarbonates'!$F$4))</f>
        <v/>
      </c>
      <c r="S47" s="100" t="str">
        <f>IF(R47="","",R47/'Acids &amp; Bicarbonates'!$D$4)</f>
        <v/>
      </c>
      <c r="T47" s="23"/>
      <c r="U47" s="81"/>
      <c r="V47" s="24"/>
      <c r="W47" s="51" t="str">
        <f>IF(U47="","",(T47/1000*(U47/100)*(V47*1000)*'Acids &amp; Bicarbonates'!$F$5))</f>
        <v/>
      </c>
      <c r="X47" s="100" t="str">
        <f>IF(W47="","",W47/'Acids &amp; Bicarbonates'!$D$5)</f>
        <v/>
      </c>
      <c r="Y47" s="23"/>
      <c r="Z47" s="81"/>
      <c r="AA47" s="51" t="str">
        <f>IF(Z47="","",(Y47*(Z47/100)*'Acids &amp; Bicarbonates'!$F$13))</f>
        <v/>
      </c>
      <c r="AB47" s="100" t="str">
        <f>IF(AA47="","",AA47/'Acids &amp; Bicarbonates'!$D$13)</f>
        <v/>
      </c>
      <c r="AC47" s="23"/>
      <c r="AD47" s="81"/>
      <c r="AE47" s="51" t="str">
        <f>IF(AD47="","",(AC47*(AD47/100)*'Acids &amp; Bicarbonates'!$F$13))</f>
        <v/>
      </c>
      <c r="AF47" s="100" t="str">
        <f>IF(AE47="","",AE47/'Acids &amp; Bicarbonates'!$D$14)</f>
        <v/>
      </c>
      <c r="AG47" s="6"/>
      <c r="AH47" s="6"/>
      <c r="AI47" s="6"/>
      <c r="AJ47" s="6"/>
    </row>
    <row r="48" spans="1:65" x14ac:dyDescent="0.25">
      <c r="A48" t="s">
        <v>28</v>
      </c>
      <c r="B48" s="34"/>
      <c r="C48" s="34"/>
      <c r="D48" s="34"/>
      <c r="E48" s="23"/>
      <c r="F48" s="81"/>
      <c r="G48" s="24"/>
      <c r="H48" s="51" t="str">
        <f>IF(F48="","",(E48/1000*(F48/100)*(G48*1000)*'Acids &amp; Bicarbonates'!$F$2))</f>
        <v/>
      </c>
      <c r="I48" s="100" t="str">
        <f>IF(H48="","",H48/'Acids &amp; Bicarbonates'!$D$2)</f>
        <v/>
      </c>
      <c r="J48" s="23"/>
      <c r="K48" s="81"/>
      <c r="L48" s="24"/>
      <c r="M48" s="51" t="str">
        <f>IF(K48="","",(J48/1000*(K48/100)*(L48*1000)*'Acids &amp; Bicarbonates'!$F$3))</f>
        <v/>
      </c>
      <c r="N48" s="100" t="str">
        <f>IF(M48="","",M48/'Acids &amp; Bicarbonates'!$D$3)</f>
        <v/>
      </c>
      <c r="O48" s="23"/>
      <c r="P48" s="81"/>
      <c r="Q48" s="24"/>
      <c r="R48" s="51" t="str">
        <f>IF(P48="","",(O48/1000*(P48/100)*(Q48*1000)*'Acids &amp; Bicarbonates'!$F$4))</f>
        <v/>
      </c>
      <c r="S48" s="100" t="str">
        <f>IF(R48="","",R48/'Acids &amp; Bicarbonates'!$D$4)</f>
        <v/>
      </c>
      <c r="T48" s="23"/>
      <c r="U48" s="81"/>
      <c r="V48" s="24"/>
      <c r="W48" s="51" t="str">
        <f>IF(U48="","",(T48/1000*(U48/100)*(V48*1000)*'Acids &amp; Bicarbonates'!$F$5))</f>
        <v/>
      </c>
      <c r="X48" s="100" t="str">
        <f>IF(W48="","",W48/'Acids &amp; Bicarbonates'!$D$5)</f>
        <v/>
      </c>
      <c r="Y48" s="23"/>
      <c r="Z48" s="81"/>
      <c r="AA48" s="51" t="str">
        <f>IF(Z48="","",(Y48*(Z48/100)*'Acids &amp; Bicarbonates'!$F$13))</f>
        <v/>
      </c>
      <c r="AB48" s="100" t="str">
        <f>IF(AA48="","",AA48/'Acids &amp; Bicarbonates'!$D$13)</f>
        <v/>
      </c>
      <c r="AC48" s="23"/>
      <c r="AD48" s="81"/>
      <c r="AE48" s="51" t="str">
        <f>IF(AD48="","",(AC48*(AD48/100)*'Acids &amp; Bicarbonates'!$F$13))</f>
        <v/>
      </c>
      <c r="AF48" s="100" t="str">
        <f>IF(AE48="","",AE48/'Acids &amp; Bicarbonates'!$D$14)</f>
        <v/>
      </c>
      <c r="AG48" s="99"/>
      <c r="AH48" s="99"/>
      <c r="AI48" s="99"/>
      <c r="AJ48" s="6"/>
    </row>
    <row r="49" spans="1:36" x14ac:dyDescent="0.25">
      <c r="A49" t="s">
        <v>29</v>
      </c>
      <c r="B49" s="34"/>
      <c r="C49" s="34"/>
      <c r="D49" s="34"/>
      <c r="E49" s="23"/>
      <c r="F49" s="81"/>
      <c r="G49" s="24"/>
      <c r="H49" s="51" t="str">
        <f>IF(F49="","",(E49/1000*(F49/100)*(G49*1000)*'Acids &amp; Bicarbonates'!$F$2))</f>
        <v/>
      </c>
      <c r="I49" s="100" t="str">
        <f>IF(H49="","",H49/'Acids &amp; Bicarbonates'!$D$2)</f>
        <v/>
      </c>
      <c r="J49" s="23"/>
      <c r="K49" s="81"/>
      <c r="L49" s="24"/>
      <c r="M49" s="51" t="str">
        <f>IF(K49="","",(J49/1000*(K49/100)*(L49*1000)*'Acids &amp; Bicarbonates'!$F$3))</f>
        <v/>
      </c>
      <c r="N49" s="100" t="str">
        <f>IF(M49="","",M49/'Acids &amp; Bicarbonates'!$D$3)</f>
        <v/>
      </c>
      <c r="O49" s="23"/>
      <c r="P49" s="81"/>
      <c r="Q49" s="24"/>
      <c r="R49" s="51" t="str">
        <f>IF(P49="","",(O49/1000*(P49/100)*(Q49*1000)*'Acids &amp; Bicarbonates'!$F$4))</f>
        <v/>
      </c>
      <c r="S49" s="100" t="str">
        <f>IF(R49="","",R49/'Acids &amp; Bicarbonates'!$D$4)</f>
        <v/>
      </c>
      <c r="T49" s="23"/>
      <c r="U49" s="81"/>
      <c r="V49" s="24"/>
      <c r="W49" s="51" t="str">
        <f>IF(U49="","",(T49/1000*(U49/100)*(V49*1000)*'Acids &amp; Bicarbonates'!$F$5))</f>
        <v/>
      </c>
      <c r="X49" s="100" t="str">
        <f>IF(W49="","",W49/'Acids &amp; Bicarbonates'!$D$5)</f>
        <v/>
      </c>
      <c r="Y49" s="23"/>
      <c r="Z49" s="81"/>
      <c r="AA49" s="51" t="str">
        <f>IF(Z49="","",(Y49*(Z49/100)*'Acids &amp; Bicarbonates'!$F$13))</f>
        <v/>
      </c>
      <c r="AB49" s="100" t="str">
        <f>IF(AA49="","",AA49/'Acids &amp; Bicarbonates'!$D$13)</f>
        <v/>
      </c>
      <c r="AC49" s="23"/>
      <c r="AD49" s="81"/>
      <c r="AE49" s="51" t="str">
        <f>IF(AD49="","",(AC49*(AD49/100)*'Acids &amp; Bicarbonates'!$F$13))</f>
        <v/>
      </c>
      <c r="AF49" s="100" t="str">
        <f>IF(AE49="","",AE49/'Acids &amp; Bicarbonates'!$D$14)</f>
        <v/>
      </c>
      <c r="AG49" s="6"/>
      <c r="AH49" s="6"/>
      <c r="AI49" s="6"/>
      <c r="AJ49" s="6"/>
    </row>
    <row r="50" spans="1:36" x14ac:dyDescent="0.25">
      <c r="A50" t="s">
        <v>30</v>
      </c>
      <c r="B50" s="34"/>
      <c r="C50" s="34"/>
      <c r="D50" s="34"/>
      <c r="E50" s="23"/>
      <c r="F50" s="81"/>
      <c r="G50" s="24"/>
      <c r="H50" s="51" t="str">
        <f>IF(F50="","",(E50/1000*(F50/100)*(G50*1000)*'Acids &amp; Bicarbonates'!$F$2))</f>
        <v/>
      </c>
      <c r="I50" s="100" t="str">
        <f>IF(H50="","",H50/'Acids &amp; Bicarbonates'!$D$2)</f>
        <v/>
      </c>
      <c r="J50" s="23"/>
      <c r="K50" s="81"/>
      <c r="L50" s="24"/>
      <c r="M50" s="51" t="str">
        <f>IF(K50="","",(J50/1000*(K50/100)*(L50*1000)*'Acids &amp; Bicarbonates'!$F$3))</f>
        <v/>
      </c>
      <c r="N50" s="100" t="str">
        <f>IF(M50="","",M50/'Acids &amp; Bicarbonates'!$D$3)</f>
        <v/>
      </c>
      <c r="O50" s="23"/>
      <c r="P50" s="81"/>
      <c r="Q50" s="24"/>
      <c r="R50" s="51" t="str">
        <f>IF(P50="","",(O50/1000*(P50/100)*(Q50*1000)*'Acids &amp; Bicarbonates'!$F$4))</f>
        <v/>
      </c>
      <c r="S50" s="100" t="str">
        <f>IF(R50="","",R50/'Acids &amp; Bicarbonates'!$D$4)</f>
        <v/>
      </c>
      <c r="T50" s="23"/>
      <c r="U50" s="81"/>
      <c r="V50" s="24"/>
      <c r="W50" s="51" t="str">
        <f>IF(U50="","",(T50/1000*(U50/100)*(V50*1000)*'Acids &amp; Bicarbonates'!$F$5))</f>
        <v/>
      </c>
      <c r="X50" s="100" t="str">
        <f>IF(W50="","",W50/'Acids &amp; Bicarbonates'!$D$5)</f>
        <v/>
      </c>
      <c r="Y50" s="23"/>
      <c r="Z50" s="81"/>
      <c r="AA50" s="51" t="str">
        <f>IF(Z50="","",(Y50*(Z50/100)*'Acids &amp; Bicarbonates'!$F$13))</f>
        <v/>
      </c>
      <c r="AB50" s="100" t="str">
        <f>IF(AA50="","",AA50/'Acids &amp; Bicarbonates'!$D$13)</f>
        <v/>
      </c>
      <c r="AC50" s="23"/>
      <c r="AD50" s="81"/>
      <c r="AE50" s="51" t="str">
        <f>IF(AD50="","",(AC50*(AD50/100)*'Acids &amp; Bicarbonates'!$F$13))</f>
        <v/>
      </c>
      <c r="AF50" s="100" t="str">
        <f>IF(AE50="","",AE50/'Acids &amp; Bicarbonates'!$D$14)</f>
        <v/>
      </c>
      <c r="AG50" s="6"/>
      <c r="AH50" s="6"/>
      <c r="AI50" s="6"/>
      <c r="AJ50" s="6"/>
    </row>
    <row r="51" spans="1:36" x14ac:dyDescent="0.25">
      <c r="A51" t="s">
        <v>31</v>
      </c>
      <c r="B51" s="34"/>
      <c r="C51" s="34"/>
      <c r="D51" s="34"/>
      <c r="E51" s="23"/>
      <c r="F51" s="81"/>
      <c r="G51" s="24"/>
      <c r="H51" s="51" t="str">
        <f>IF(F51="","",(E51/1000*(F51/100)*(G51*1000)*'Acids &amp; Bicarbonates'!$F$2))</f>
        <v/>
      </c>
      <c r="I51" s="100" t="str">
        <f>IF(H51="","",H51/'Acids &amp; Bicarbonates'!$D$2)</f>
        <v/>
      </c>
      <c r="J51" s="23"/>
      <c r="K51" s="81"/>
      <c r="L51" s="24"/>
      <c r="M51" s="51" t="str">
        <f>IF(K51="","",(J51/1000*(K51/100)*(L51*1000)*'Acids &amp; Bicarbonates'!$F$3))</f>
        <v/>
      </c>
      <c r="N51" s="100" t="str">
        <f>IF(M51="","",M51/'Acids &amp; Bicarbonates'!$D$3)</f>
        <v/>
      </c>
      <c r="O51" s="23"/>
      <c r="P51" s="81"/>
      <c r="Q51" s="24"/>
      <c r="R51" s="51" t="str">
        <f>IF(P51="","",(O51/1000*(P51/100)*(Q51*1000)*'Acids &amp; Bicarbonates'!$F$4))</f>
        <v/>
      </c>
      <c r="S51" s="100" t="str">
        <f>IF(R51="","",R51/'Acids &amp; Bicarbonates'!$D$4)</f>
        <v/>
      </c>
      <c r="T51" s="23"/>
      <c r="U51" s="81"/>
      <c r="V51" s="24"/>
      <c r="W51" s="51" t="str">
        <f>IF(U51="","",(T51/1000*(U51/100)*(V51*1000)*'Acids &amp; Bicarbonates'!$F$5))</f>
        <v/>
      </c>
      <c r="X51" s="100" t="str">
        <f>IF(W51="","",W51/'Acids &amp; Bicarbonates'!$D$5)</f>
        <v/>
      </c>
      <c r="Y51" s="23"/>
      <c r="Z51" s="81"/>
      <c r="AA51" s="51" t="str">
        <f>IF(Z51="","",(Y51*(Z51/100)*'Acids &amp; Bicarbonates'!$F$13))</f>
        <v/>
      </c>
      <c r="AB51" s="100" t="str">
        <f>IF(AA51="","",AA51/'Acids &amp; Bicarbonates'!$D$13)</f>
        <v/>
      </c>
      <c r="AC51" s="23"/>
      <c r="AD51" s="81"/>
      <c r="AE51" s="51" t="str">
        <f>IF(AD51="","",(AC51*(AD51/100)*'Acids &amp; Bicarbonates'!$F$13))</f>
        <v/>
      </c>
      <c r="AF51" s="100" t="str">
        <f>IF(AE51="","",AE51/'Acids &amp; Bicarbonates'!$D$14)</f>
        <v/>
      </c>
      <c r="AG51" s="6"/>
      <c r="AH51" s="6"/>
      <c r="AI51" s="6"/>
      <c r="AJ51" s="6"/>
    </row>
    <row r="52" spans="1:36" x14ac:dyDescent="0.25">
      <c r="A52" t="s">
        <v>32</v>
      </c>
      <c r="B52" s="34"/>
      <c r="C52" s="34"/>
      <c r="D52" s="34"/>
      <c r="E52" s="23"/>
      <c r="F52" s="81"/>
      <c r="G52" s="24"/>
      <c r="H52" s="51" t="str">
        <f>IF(F52="","",(E52/1000*(F52/100)*(G52*1000)*'Acids &amp; Bicarbonates'!$F$2))</f>
        <v/>
      </c>
      <c r="I52" s="100" t="str">
        <f>IF(H52="","",H52/'Acids &amp; Bicarbonates'!$D$2)</f>
        <v/>
      </c>
      <c r="J52" s="23"/>
      <c r="K52" s="81"/>
      <c r="L52" s="24"/>
      <c r="M52" s="51" t="str">
        <f>IF(K52="","",(J52/1000*(K52/100)*(L52*1000)*'Acids &amp; Bicarbonates'!$F$3))</f>
        <v/>
      </c>
      <c r="N52" s="100" t="str">
        <f>IF(M52="","",M52/'Acids &amp; Bicarbonates'!$D$3)</f>
        <v/>
      </c>
      <c r="O52" s="23"/>
      <c r="P52" s="81"/>
      <c r="Q52" s="24"/>
      <c r="R52" s="51" t="str">
        <f>IF(P52="","",(O52/1000*(P52/100)*(Q52*1000)*'Acids &amp; Bicarbonates'!$F$4))</f>
        <v/>
      </c>
      <c r="S52" s="100" t="str">
        <f>IF(R52="","",R52/'Acids &amp; Bicarbonates'!$D$4)</f>
        <v/>
      </c>
      <c r="T52" s="23"/>
      <c r="U52" s="81"/>
      <c r="V52" s="24"/>
      <c r="W52" s="51" t="str">
        <f>IF(U52="","",(T52/1000*(U52/100)*(V52*1000)*'Acids &amp; Bicarbonates'!$F$5))</f>
        <v/>
      </c>
      <c r="X52" s="100" t="str">
        <f>IF(W52="","",W52/'Acids &amp; Bicarbonates'!$D$5)</f>
        <v/>
      </c>
      <c r="Y52" s="23"/>
      <c r="Z52" s="81"/>
      <c r="AA52" s="51" t="str">
        <f>IF(Z52="","",(Y52*(Z52/100)*'Acids &amp; Bicarbonates'!$F$13))</f>
        <v/>
      </c>
      <c r="AB52" s="100" t="str">
        <f>IF(AA52="","",AA52/'Acids &amp; Bicarbonates'!$D$13)</f>
        <v/>
      </c>
      <c r="AC52" s="23"/>
      <c r="AD52" s="81"/>
      <c r="AE52" s="51" t="str">
        <f>IF(AD52="","",(AC52*(AD52/100)*'Acids &amp; Bicarbonates'!$F$13))</f>
        <v/>
      </c>
      <c r="AF52" s="100" t="str">
        <f>IF(AE52="","",AE52/'Acids &amp; Bicarbonates'!$D$14)</f>
        <v/>
      </c>
    </row>
    <row r="53" spans="1:36" x14ac:dyDescent="0.25">
      <c r="A53" t="s">
        <v>33</v>
      </c>
      <c r="B53" s="34"/>
      <c r="C53" s="34"/>
      <c r="D53" s="34"/>
      <c r="E53" s="23"/>
      <c r="F53" s="81"/>
      <c r="G53" s="24"/>
      <c r="H53" s="51" t="str">
        <f>IF(F53="","",(E53/1000*(F53/100)*(G53*1000)*'Acids &amp; Bicarbonates'!$F$2))</f>
        <v/>
      </c>
      <c r="I53" s="100" t="str">
        <f>IF(H53="","",H53/'Acids &amp; Bicarbonates'!$D$2)</f>
        <v/>
      </c>
      <c r="J53" s="23"/>
      <c r="K53" s="81"/>
      <c r="L53" s="24"/>
      <c r="M53" s="51" t="str">
        <f>IF(K53="","",(J53/1000*(K53/100)*(L53*1000)*'Acids &amp; Bicarbonates'!$F$3))</f>
        <v/>
      </c>
      <c r="N53" s="100" t="str">
        <f>IF(M53="","",M53/'Acids &amp; Bicarbonates'!$D$3)</f>
        <v/>
      </c>
      <c r="O53" s="23"/>
      <c r="P53" s="81"/>
      <c r="Q53" s="24"/>
      <c r="R53" s="51" t="str">
        <f>IF(P53="","",(O53/1000*(P53/100)*(Q53*1000)*'Acids &amp; Bicarbonates'!$F$4))</f>
        <v/>
      </c>
      <c r="S53" s="100" t="str">
        <f>IF(R53="","",R53/'Acids &amp; Bicarbonates'!$D$4)</f>
        <v/>
      </c>
      <c r="T53" s="23"/>
      <c r="U53" s="81"/>
      <c r="V53" s="24"/>
      <c r="W53" s="51" t="str">
        <f>IF(U53="","",(T53/1000*(U53/100)*(V53*1000)*'Acids &amp; Bicarbonates'!$F$5))</f>
        <v/>
      </c>
      <c r="X53" s="100" t="str">
        <f>IF(W53="","",W53/'Acids &amp; Bicarbonates'!$D$5)</f>
        <v/>
      </c>
      <c r="Y53" s="23"/>
      <c r="Z53" s="81"/>
      <c r="AA53" s="51" t="str">
        <f>IF(Z53="","",(Y53*(Z53/100)*'Acids &amp; Bicarbonates'!$F$13))</f>
        <v/>
      </c>
      <c r="AB53" s="100" t="str">
        <f>IF(AA53="","",AA53/'Acids &amp; Bicarbonates'!$D$13)</f>
        <v/>
      </c>
      <c r="AC53" s="23"/>
      <c r="AD53" s="81"/>
      <c r="AE53" s="51" t="str">
        <f>IF(AD53="","",(AC53*(AD53/100)*'Acids &amp; Bicarbonates'!$F$13))</f>
        <v/>
      </c>
      <c r="AF53" s="100" t="str">
        <f>IF(AE53="","",AE53/'Acids &amp; Bicarbonates'!$D$14)</f>
        <v/>
      </c>
    </row>
    <row r="54" spans="1:36" x14ac:dyDescent="0.25">
      <c r="A54" t="s">
        <v>34</v>
      </c>
      <c r="B54" s="34"/>
      <c r="C54" s="34"/>
      <c r="D54" s="34"/>
      <c r="E54" s="23"/>
      <c r="F54" s="81"/>
      <c r="G54" s="24"/>
      <c r="H54" s="51" t="str">
        <f>IF(F54="","",(E54/1000*(F54/100)*(G54*1000)*'Acids &amp; Bicarbonates'!$F$2))</f>
        <v/>
      </c>
      <c r="I54" s="100" t="str">
        <f>IF(H54="","",H54/'Acids &amp; Bicarbonates'!$D$2)</f>
        <v/>
      </c>
      <c r="J54" s="23"/>
      <c r="K54" s="81"/>
      <c r="L54" s="24"/>
      <c r="M54" s="51" t="str">
        <f>IF(K54="","",(J54/1000*(K54/100)*(L54*1000)*'Acids &amp; Bicarbonates'!$F$3))</f>
        <v/>
      </c>
      <c r="N54" s="100" t="str">
        <f>IF(M54="","",M54/'Acids &amp; Bicarbonates'!$D$3)</f>
        <v/>
      </c>
      <c r="O54" s="23"/>
      <c r="P54" s="81"/>
      <c r="Q54" s="24"/>
      <c r="R54" s="51" t="str">
        <f>IF(P54="","",(O54/1000*(P54/100)*(Q54*1000)*'Acids &amp; Bicarbonates'!$F$4))</f>
        <v/>
      </c>
      <c r="S54" s="100" t="str">
        <f>IF(R54="","",R54/'Acids &amp; Bicarbonates'!$D$4)</f>
        <v/>
      </c>
      <c r="T54" s="23"/>
      <c r="U54" s="81"/>
      <c r="V54" s="24"/>
      <c r="W54" s="51" t="str">
        <f>IF(U54="","",(T54/1000*(U54/100)*(V54*1000)*'Acids &amp; Bicarbonates'!$F$5))</f>
        <v/>
      </c>
      <c r="X54" s="100" t="str">
        <f>IF(W54="","",W54/'Acids &amp; Bicarbonates'!$D$5)</f>
        <v/>
      </c>
      <c r="Y54" s="23"/>
      <c r="Z54" s="81"/>
      <c r="AA54" s="51" t="str">
        <f>IF(Z54="","",(Y54*(Z54/100)*'Acids &amp; Bicarbonates'!$F$13))</f>
        <v/>
      </c>
      <c r="AB54" s="100" t="str">
        <f>IF(AA54="","",AA54/'Acids &amp; Bicarbonates'!$D$13)</f>
        <v/>
      </c>
      <c r="AC54" s="23"/>
      <c r="AD54" s="81"/>
      <c r="AE54" s="51" t="str">
        <f>IF(AD54="","",(AC54*(AD54/100)*'Acids &amp; Bicarbonates'!$F$13))</f>
        <v/>
      </c>
      <c r="AF54" s="100" t="str">
        <f>IF(AE54="","",AE54/'Acids &amp; Bicarbonates'!$D$14)</f>
        <v/>
      </c>
    </row>
    <row r="55" spans="1:36" x14ac:dyDescent="0.25">
      <c r="A55" t="s">
        <v>35</v>
      </c>
      <c r="B55" s="34"/>
      <c r="C55" s="34"/>
      <c r="D55" s="34"/>
      <c r="E55" s="23"/>
      <c r="F55" s="81"/>
      <c r="G55" s="24"/>
      <c r="H55" s="51" t="str">
        <f>IF(F55="","",(E55/1000*(F55/100)*(G55*1000)*'Acids &amp; Bicarbonates'!$F$2))</f>
        <v/>
      </c>
      <c r="I55" s="100" t="str">
        <f>IF(H55="","",H55/'Acids &amp; Bicarbonates'!$D$2)</f>
        <v/>
      </c>
      <c r="J55" s="23"/>
      <c r="K55" s="81"/>
      <c r="L55" s="24"/>
      <c r="M55" s="51" t="str">
        <f>IF(K55="","",(J55/1000*(K55/100)*(L55*1000)*'Acids &amp; Bicarbonates'!$F$3))</f>
        <v/>
      </c>
      <c r="N55" s="100" t="str">
        <f>IF(M55="","",M55/'Acids &amp; Bicarbonates'!$D$3)</f>
        <v/>
      </c>
      <c r="O55" s="23"/>
      <c r="P55" s="81"/>
      <c r="Q55" s="24"/>
      <c r="R55" s="51" t="str">
        <f>IF(P55="","",(O55/1000*(P55/100)*(Q55*1000)*'Acids &amp; Bicarbonates'!$F$4))</f>
        <v/>
      </c>
      <c r="S55" s="100" t="str">
        <f>IF(R55="","",R55/'Acids &amp; Bicarbonates'!$D$4)</f>
        <v/>
      </c>
      <c r="T55" s="23"/>
      <c r="U55" s="81"/>
      <c r="V55" s="24"/>
      <c r="W55" s="51" t="str">
        <f>IF(U55="","",(T55/1000*(U55/100)*(V55*1000)*'Acids &amp; Bicarbonates'!$F$5))</f>
        <v/>
      </c>
      <c r="X55" s="100" t="str">
        <f>IF(W55="","",W55/'Acids &amp; Bicarbonates'!$D$5)</f>
        <v/>
      </c>
      <c r="Y55" s="23"/>
      <c r="Z55" s="81"/>
      <c r="AA55" s="51" t="str">
        <f>IF(Z55="","",(Y55*(Z55/100)*'Acids &amp; Bicarbonates'!$F$13))</f>
        <v/>
      </c>
      <c r="AB55" s="100" t="str">
        <f>IF(AA55="","",AA55/'Acids &amp; Bicarbonates'!$D$13)</f>
        <v/>
      </c>
      <c r="AC55" s="23"/>
      <c r="AD55" s="81"/>
      <c r="AE55" s="51" t="str">
        <f>IF(AD55="","",(AC55*(AD55/100)*'Acids &amp; Bicarbonates'!$F$13))</f>
        <v/>
      </c>
      <c r="AF55" s="100" t="str">
        <f>IF(AE55="","",AE55/'Acids &amp; Bicarbonates'!$D$14)</f>
        <v/>
      </c>
    </row>
    <row r="56" spans="1:36" x14ac:dyDescent="0.25">
      <c r="A56" t="s">
        <v>36</v>
      </c>
      <c r="B56" s="34"/>
      <c r="C56" s="34"/>
      <c r="D56" s="34"/>
      <c r="E56" s="23"/>
      <c r="F56" s="81"/>
      <c r="G56" s="24"/>
      <c r="H56" s="51" t="str">
        <f>IF(F56="","",(E56/1000*(F56/100)*(G56*1000)*'Acids &amp; Bicarbonates'!$F$2))</f>
        <v/>
      </c>
      <c r="I56" s="100" t="str">
        <f>IF(H56="","",H56/'Acids &amp; Bicarbonates'!$D$2)</f>
        <v/>
      </c>
      <c r="J56" s="23"/>
      <c r="K56" s="81"/>
      <c r="L56" s="24"/>
      <c r="M56" s="51" t="str">
        <f>IF(K56="","",(J56/1000*(K56/100)*(L56*1000)*'Acids &amp; Bicarbonates'!$F$3))</f>
        <v/>
      </c>
      <c r="N56" s="100" t="str">
        <f>IF(M56="","",M56/'Acids &amp; Bicarbonates'!$D$3)</f>
        <v/>
      </c>
      <c r="O56" s="23"/>
      <c r="P56" s="81"/>
      <c r="Q56" s="24"/>
      <c r="R56" s="51" t="str">
        <f>IF(P56="","",(O56/1000*(P56/100)*(Q56*1000)*'Acids &amp; Bicarbonates'!$F$4))</f>
        <v/>
      </c>
      <c r="S56" s="100" t="str">
        <f>IF(R56="","",R56/'Acids &amp; Bicarbonates'!$D$4)</f>
        <v/>
      </c>
      <c r="T56" s="23"/>
      <c r="U56" s="81"/>
      <c r="V56" s="24"/>
      <c r="W56" s="51" t="str">
        <f>IF(U56="","",(T56/1000*(U56/100)*(V56*1000)*'Acids &amp; Bicarbonates'!$F$5))</f>
        <v/>
      </c>
      <c r="X56" s="100" t="str">
        <f>IF(W56="","",W56/'Acids &amp; Bicarbonates'!$D$5)</f>
        <v/>
      </c>
      <c r="Y56" s="23"/>
      <c r="Z56" s="81"/>
      <c r="AA56" s="51" t="str">
        <f>IF(Z56="","",(Y56*(Z56/100)*'Acids &amp; Bicarbonates'!$F$13))</f>
        <v/>
      </c>
      <c r="AB56" s="100" t="str">
        <f>IF(AA56="","",AA56/'Acids &amp; Bicarbonates'!$D$13)</f>
        <v/>
      </c>
      <c r="AC56" s="23"/>
      <c r="AD56" s="81"/>
      <c r="AE56" s="51" t="str">
        <f>IF(AD56="","",(AC56*(AD56/100)*'Acids &amp; Bicarbonates'!$F$13))</f>
        <v/>
      </c>
      <c r="AF56" s="100" t="str">
        <f>IF(AE56="","",AE56/'Acids &amp; Bicarbonates'!$D$14)</f>
        <v/>
      </c>
    </row>
    <row r="57" spans="1:36" x14ac:dyDescent="0.25">
      <c r="A57" t="s">
        <v>37</v>
      </c>
      <c r="B57" s="34"/>
      <c r="C57" s="34"/>
      <c r="D57" s="34"/>
      <c r="E57" s="23"/>
      <c r="F57" s="81"/>
      <c r="G57" s="24"/>
      <c r="H57" s="51" t="str">
        <f>IF(F57="","",(E57/1000*(F57/100)*(G57*1000)*'Acids &amp; Bicarbonates'!$F$2))</f>
        <v/>
      </c>
      <c r="I57" s="100" t="str">
        <f>IF(H57="","",H57/'Acids &amp; Bicarbonates'!$D$2)</f>
        <v/>
      </c>
      <c r="J57" s="23"/>
      <c r="K57" s="81"/>
      <c r="L57" s="24"/>
      <c r="M57" s="51" t="str">
        <f>IF(K57="","",(J57/1000*(K57/100)*(L57*1000)*'Acids &amp; Bicarbonates'!$F$3))</f>
        <v/>
      </c>
      <c r="N57" s="100" t="str">
        <f>IF(M57="","",M57/'Acids &amp; Bicarbonates'!$D$3)</f>
        <v/>
      </c>
      <c r="O57" s="23"/>
      <c r="P57" s="81"/>
      <c r="Q57" s="24"/>
      <c r="R57" s="51" t="str">
        <f>IF(P57="","",(O57/1000*(P57/100)*(Q57*1000)*'Acids &amp; Bicarbonates'!$F$4))</f>
        <v/>
      </c>
      <c r="S57" s="100" t="str">
        <f>IF(R57="","",R57/'Acids &amp; Bicarbonates'!$D$4)</f>
        <v/>
      </c>
      <c r="T57" s="23"/>
      <c r="U57" s="81"/>
      <c r="V57" s="24"/>
      <c r="W57" s="51" t="str">
        <f>IF(U57="","",(T57/1000*(U57/100)*(V57*1000)*'Acids &amp; Bicarbonates'!$F$5))</f>
        <v/>
      </c>
      <c r="X57" s="100" t="str">
        <f>IF(W57="","",W57/'Acids &amp; Bicarbonates'!$D$5)</f>
        <v/>
      </c>
      <c r="Y57" s="23"/>
      <c r="Z57" s="81"/>
      <c r="AA57" s="51" t="str">
        <f>IF(Z57="","",(Y57*(Z57/100)*'Acids &amp; Bicarbonates'!$F$13))</f>
        <v/>
      </c>
      <c r="AB57" s="100" t="str">
        <f>IF(AA57="","",AA57/'Acids &amp; Bicarbonates'!$D$13)</f>
        <v/>
      </c>
      <c r="AC57" s="23"/>
      <c r="AD57" s="81"/>
      <c r="AE57" s="51" t="str">
        <f>IF(AD57="","",(AC57*(AD57/100)*'Acids &amp; Bicarbonates'!$F$13))</f>
        <v/>
      </c>
      <c r="AF57" s="100" t="str">
        <f>IF(AE57="","",AE57/'Acids &amp; Bicarbonates'!$D$14)</f>
        <v/>
      </c>
    </row>
    <row r="58" spans="1:36" x14ac:dyDescent="0.25">
      <c r="A58" t="s">
        <v>38</v>
      </c>
      <c r="B58" s="34"/>
      <c r="C58" s="34"/>
      <c r="D58" s="34"/>
      <c r="E58" s="23"/>
      <c r="F58" s="81"/>
      <c r="G58" s="24"/>
      <c r="H58" s="51" t="str">
        <f>IF(F58="","",(E58/1000*(F58/100)*(G58*1000)*'Acids &amp; Bicarbonates'!$F$2))</f>
        <v/>
      </c>
      <c r="I58" s="100" t="str">
        <f>IF(H58="","",H58/'Acids &amp; Bicarbonates'!$D$2)</f>
        <v/>
      </c>
      <c r="J58" s="23"/>
      <c r="K58" s="81"/>
      <c r="L58" s="24"/>
      <c r="M58" s="51" t="str">
        <f>IF(K58="","",(J58/1000*(K58/100)*(L58*1000)*'Acids &amp; Bicarbonates'!$F$3))</f>
        <v/>
      </c>
      <c r="N58" s="100" t="str">
        <f>IF(M58="","",M58/'Acids &amp; Bicarbonates'!$D$3)</f>
        <v/>
      </c>
      <c r="O58" s="23"/>
      <c r="P58" s="81"/>
      <c r="Q58" s="24"/>
      <c r="R58" s="51" t="str">
        <f>IF(P58="","",(O58/1000*(P58/100)*(Q58*1000)*'Acids &amp; Bicarbonates'!$F$4))</f>
        <v/>
      </c>
      <c r="S58" s="100" t="str">
        <f>IF(R58="","",R58/'Acids &amp; Bicarbonates'!$D$4)</f>
        <v/>
      </c>
      <c r="T58" s="23"/>
      <c r="U58" s="81"/>
      <c r="V58" s="24"/>
      <c r="W58" s="51" t="str">
        <f>IF(U58="","",(T58/1000*(U58/100)*(V58*1000)*'Acids &amp; Bicarbonates'!$F$5))</f>
        <v/>
      </c>
      <c r="X58" s="100" t="str">
        <f>IF(W58="","",W58/'Acids &amp; Bicarbonates'!$D$5)</f>
        <v/>
      </c>
      <c r="Y58" s="23"/>
      <c r="Z58" s="81"/>
      <c r="AA58" s="51" t="str">
        <f>IF(Z58="","",(Y58*(Z58/100)*'Acids &amp; Bicarbonates'!$F$13))</f>
        <v/>
      </c>
      <c r="AB58" s="100" t="str">
        <f>IF(AA58="","",AA58/'Acids &amp; Bicarbonates'!$D$13)</f>
        <v/>
      </c>
      <c r="AC58" s="23"/>
      <c r="AD58" s="81"/>
      <c r="AE58" s="51" t="str">
        <f>IF(AD58="","",(AC58*(AD58/100)*'Acids &amp; Bicarbonates'!$F$13))</f>
        <v/>
      </c>
      <c r="AF58" s="100" t="str">
        <f>IF(AE58="","",AE58/'Acids &amp; Bicarbonates'!$D$14)</f>
        <v/>
      </c>
    </row>
    <row r="59" spans="1:36" x14ac:dyDescent="0.25">
      <c r="A59" t="s">
        <v>39</v>
      </c>
      <c r="B59" s="34"/>
      <c r="C59" s="34"/>
      <c r="D59" s="34"/>
      <c r="E59" s="23"/>
      <c r="F59" s="81"/>
      <c r="G59" s="24"/>
      <c r="H59" s="51" t="str">
        <f>IF(F59="","",(E59/1000*(F59/100)*(G59*1000)*'Acids &amp; Bicarbonates'!$F$2))</f>
        <v/>
      </c>
      <c r="I59" s="100" t="str">
        <f>IF(H59="","",H59/'Acids &amp; Bicarbonates'!$D$2)</f>
        <v/>
      </c>
      <c r="J59" s="23"/>
      <c r="K59" s="81"/>
      <c r="L59" s="24"/>
      <c r="M59" s="51" t="str">
        <f>IF(K59="","",(J59/1000*(K59/100)*(L59*1000)*'Acids &amp; Bicarbonates'!$F$3))</f>
        <v/>
      </c>
      <c r="N59" s="100" t="str">
        <f>IF(M59="","",M59/'Acids &amp; Bicarbonates'!$D$3)</f>
        <v/>
      </c>
      <c r="O59" s="23"/>
      <c r="P59" s="81"/>
      <c r="Q59" s="24"/>
      <c r="R59" s="51" t="str">
        <f>IF(P59="","",(O59/1000*(P59/100)*(Q59*1000)*'Acids &amp; Bicarbonates'!$F$4))</f>
        <v/>
      </c>
      <c r="S59" s="100" t="str">
        <f>IF(R59="","",R59/'Acids &amp; Bicarbonates'!$D$4)</f>
        <v/>
      </c>
      <c r="T59" s="23"/>
      <c r="U59" s="81"/>
      <c r="V59" s="24"/>
      <c r="W59" s="51" t="str">
        <f>IF(U59="","",(T59/1000*(U59/100)*(V59*1000)*'Acids &amp; Bicarbonates'!$F$5))</f>
        <v/>
      </c>
      <c r="X59" s="100" t="str">
        <f>IF(W59="","",W59/'Acids &amp; Bicarbonates'!$D$5)</f>
        <v/>
      </c>
      <c r="Y59" s="23"/>
      <c r="Z59" s="81"/>
      <c r="AA59" s="51" t="str">
        <f>IF(Z59="","",(Y59*(Z59/100)*'Acids &amp; Bicarbonates'!$F$13))</f>
        <v/>
      </c>
      <c r="AB59" s="100" t="str">
        <f>IF(AA59="","",AA59/'Acids &amp; Bicarbonates'!$D$13)</f>
        <v/>
      </c>
      <c r="AC59" s="23"/>
      <c r="AD59" s="81"/>
      <c r="AE59" s="51" t="str">
        <f>IF(AD59="","",(AC59*(AD59/100)*'Acids &amp; Bicarbonates'!$F$13))</f>
        <v/>
      </c>
      <c r="AF59" s="100" t="str">
        <f>IF(AE59="","",AE59/'Acids &amp; Bicarbonates'!$D$14)</f>
        <v/>
      </c>
    </row>
    <row r="60" spans="1:36" x14ac:dyDescent="0.25">
      <c r="A60" t="s">
        <v>40</v>
      </c>
      <c r="B60" s="34"/>
      <c r="C60" s="34"/>
      <c r="D60" s="34"/>
      <c r="E60" s="23"/>
      <c r="F60" s="81"/>
      <c r="G60" s="24"/>
      <c r="H60" s="51" t="str">
        <f>IF(F60="","",(E60/1000*(F60/100)*(G60*1000)*'Acids &amp; Bicarbonates'!$F$2))</f>
        <v/>
      </c>
      <c r="I60" s="100" t="str">
        <f>IF(H60="","",H60/'Acids &amp; Bicarbonates'!$D$2)</f>
        <v/>
      </c>
      <c r="J60" s="23"/>
      <c r="K60" s="81"/>
      <c r="L60" s="24"/>
      <c r="M60" s="51" t="str">
        <f>IF(K60="","",(J60/1000*(K60/100)*(L60*1000)*'Acids &amp; Bicarbonates'!$F$3))</f>
        <v/>
      </c>
      <c r="N60" s="100" t="str">
        <f>IF(M60="","",M60/'Acids &amp; Bicarbonates'!$D$3)</f>
        <v/>
      </c>
      <c r="O60" s="23"/>
      <c r="P60" s="81"/>
      <c r="Q60" s="24"/>
      <c r="R60" s="51" t="str">
        <f>IF(P60="","",(O60/1000*(P60/100)*(Q60*1000)*'Acids &amp; Bicarbonates'!$F$4))</f>
        <v/>
      </c>
      <c r="S60" s="100" t="str">
        <f>IF(R60="","",R60/'Acids &amp; Bicarbonates'!$D$4)</f>
        <v/>
      </c>
      <c r="T60" s="23"/>
      <c r="U60" s="81"/>
      <c r="V60" s="24"/>
      <c r="W60" s="51" t="str">
        <f>IF(U60="","",(T60/1000*(U60/100)*(V60*1000)*'Acids &amp; Bicarbonates'!$F$5))</f>
        <v/>
      </c>
      <c r="X60" s="100" t="str">
        <f>IF(W60="","",W60/'Acids &amp; Bicarbonates'!$D$5)</f>
        <v/>
      </c>
      <c r="Y60" s="23"/>
      <c r="Z60" s="81"/>
      <c r="AA60" s="51" t="str">
        <f>IF(Z60="","",(Y60*(Z60/100)*'Acids &amp; Bicarbonates'!$F$13))</f>
        <v/>
      </c>
      <c r="AB60" s="100" t="str">
        <f>IF(AA60="","",AA60/'Acids &amp; Bicarbonates'!$D$13)</f>
        <v/>
      </c>
      <c r="AC60" s="23"/>
      <c r="AD60" s="81"/>
      <c r="AE60" s="51" t="str">
        <f>IF(AD60="","",(AC60*(AD60/100)*'Acids &amp; Bicarbonates'!$F$13))</f>
        <v/>
      </c>
      <c r="AF60" s="100" t="str">
        <f>IF(AE60="","",AE60/'Acids &amp; Bicarbonates'!$D$14)</f>
        <v/>
      </c>
    </row>
    <row r="61" spans="1:36" x14ac:dyDescent="0.25">
      <c r="A61" t="s">
        <v>41</v>
      </c>
      <c r="B61" s="34"/>
      <c r="C61" s="34"/>
      <c r="D61" s="34"/>
      <c r="E61" s="23"/>
      <c r="F61" s="81"/>
      <c r="G61" s="24"/>
      <c r="H61" s="51" t="str">
        <f>IF(F61="","",(E61/1000*(F61/100)*(G61*1000)*'Acids &amp; Bicarbonates'!$F$2))</f>
        <v/>
      </c>
      <c r="I61" s="100" t="str">
        <f>IF(H61="","",H61/'Acids &amp; Bicarbonates'!$D$2)</f>
        <v/>
      </c>
      <c r="J61" s="23"/>
      <c r="K61" s="81"/>
      <c r="L61" s="24"/>
      <c r="M61" s="51" t="str">
        <f>IF(K61="","",(J61/1000*(K61/100)*(L61*1000)*'Acids &amp; Bicarbonates'!$F$3))</f>
        <v/>
      </c>
      <c r="N61" s="100" t="str">
        <f>IF(M61="","",M61/'Acids &amp; Bicarbonates'!$D$3)</f>
        <v/>
      </c>
      <c r="O61" s="23"/>
      <c r="P61" s="81"/>
      <c r="Q61" s="24"/>
      <c r="R61" s="51" t="str">
        <f>IF(P61="","",(O61/1000*(P61/100)*(Q61*1000)*'Acids &amp; Bicarbonates'!$F$4))</f>
        <v/>
      </c>
      <c r="S61" s="100" t="str">
        <f>IF(R61="","",R61/'Acids &amp; Bicarbonates'!$D$4)</f>
        <v/>
      </c>
      <c r="T61" s="23"/>
      <c r="U61" s="81"/>
      <c r="V61" s="24"/>
      <c r="W61" s="51" t="str">
        <f>IF(U61="","",(T61/1000*(U61/100)*(V61*1000)*'Acids &amp; Bicarbonates'!$F$5))</f>
        <v/>
      </c>
      <c r="X61" s="100" t="str">
        <f>IF(W61="","",W61/'Acids &amp; Bicarbonates'!$D$5)</f>
        <v/>
      </c>
      <c r="Y61" s="23"/>
      <c r="Z61" s="81"/>
      <c r="AA61" s="51" t="str">
        <f>IF(Z61="","",(Y61*(Z61/100)*'Acids &amp; Bicarbonates'!$F$13))</f>
        <v/>
      </c>
      <c r="AB61" s="100" t="str">
        <f>IF(AA61="","",AA61/'Acids &amp; Bicarbonates'!$D$13)</f>
        <v/>
      </c>
      <c r="AC61" s="23"/>
      <c r="AD61" s="81"/>
      <c r="AE61" s="51" t="str">
        <f>IF(AD61="","",(AC61*(AD61/100)*'Acids &amp; Bicarbonates'!$F$13))</f>
        <v/>
      </c>
      <c r="AF61" s="100" t="str">
        <f>IF(AE61="","",AE61/'Acids &amp; Bicarbonates'!$D$14)</f>
        <v/>
      </c>
    </row>
    <row r="62" spans="1:36" x14ac:dyDescent="0.25">
      <c r="A62" t="s">
        <v>42</v>
      </c>
      <c r="B62" s="34"/>
      <c r="C62" s="34"/>
      <c r="D62" s="34"/>
      <c r="E62" s="23"/>
      <c r="F62" s="81"/>
      <c r="G62" s="24"/>
      <c r="H62" s="51" t="str">
        <f>IF(F62="","",(E62/1000*(F62/100)*(G62*1000)*'Acids &amp; Bicarbonates'!$F$2))</f>
        <v/>
      </c>
      <c r="I62" s="100" t="str">
        <f>IF(H62="","",H62/'Acids &amp; Bicarbonates'!$D$2)</f>
        <v/>
      </c>
      <c r="J62" s="23"/>
      <c r="K62" s="81"/>
      <c r="L62" s="24"/>
      <c r="M62" s="51" t="str">
        <f>IF(K62="","",(J62/1000*(K62/100)*(L62*1000)*'Acids &amp; Bicarbonates'!$F$3))</f>
        <v/>
      </c>
      <c r="N62" s="100" t="str">
        <f>IF(M62="","",M62/'Acids &amp; Bicarbonates'!$D$3)</f>
        <v/>
      </c>
      <c r="O62" s="23"/>
      <c r="P62" s="81"/>
      <c r="Q62" s="24"/>
      <c r="R62" s="51" t="str">
        <f>IF(P62="","",(O62/1000*(P62/100)*(Q62*1000)*'Acids &amp; Bicarbonates'!$F$4))</f>
        <v/>
      </c>
      <c r="S62" s="100" t="str">
        <f>IF(R62="","",R62/'Acids &amp; Bicarbonates'!$D$4)</f>
        <v/>
      </c>
      <c r="T62" s="23"/>
      <c r="U62" s="81"/>
      <c r="V62" s="24"/>
      <c r="W62" s="51" t="str">
        <f>IF(U62="","",(T62/1000*(U62/100)*(V62*1000)*'Acids &amp; Bicarbonates'!$F$5))</f>
        <v/>
      </c>
      <c r="X62" s="100" t="str">
        <f>IF(W62="","",W62/'Acids &amp; Bicarbonates'!$D$5)</f>
        <v/>
      </c>
      <c r="Y62" s="23"/>
      <c r="Z62" s="81"/>
      <c r="AA62" s="51" t="str">
        <f>IF(Z62="","",(Y62*(Z62/100)*'Acids &amp; Bicarbonates'!$F$13))</f>
        <v/>
      </c>
      <c r="AB62" s="100" t="str">
        <f>IF(AA62="","",AA62/'Acids &amp; Bicarbonates'!$D$13)</f>
        <v/>
      </c>
      <c r="AC62" s="23"/>
      <c r="AD62" s="81"/>
      <c r="AE62" s="51" t="str">
        <f>IF(AD62="","",(AC62*(AD62/100)*'Acids &amp; Bicarbonates'!$F$13))</f>
        <v/>
      </c>
      <c r="AF62" s="100" t="str">
        <f>IF(AE62="","",AE62/'Acids &amp; Bicarbonates'!$D$14)</f>
        <v/>
      </c>
    </row>
    <row r="63" spans="1:36" x14ac:dyDescent="0.25">
      <c r="A63" t="s">
        <v>43</v>
      </c>
      <c r="B63" s="34"/>
      <c r="C63" s="34"/>
      <c r="D63" s="34"/>
      <c r="E63" s="23"/>
      <c r="F63" s="81"/>
      <c r="G63" s="24"/>
      <c r="H63" s="51" t="str">
        <f>IF(F63="","",(E63/1000*(F63/100)*(G63*1000)*'Acids &amp; Bicarbonates'!$F$2))</f>
        <v/>
      </c>
      <c r="I63" s="100" t="str">
        <f>IF(H63="","",H63/'Acids &amp; Bicarbonates'!$D$2)</f>
        <v/>
      </c>
      <c r="J63" s="23"/>
      <c r="K63" s="81"/>
      <c r="L63" s="24"/>
      <c r="M63" s="51" t="str">
        <f>IF(K63="","",(J63/1000*(K63/100)*(L63*1000)*'Acids &amp; Bicarbonates'!$F$3))</f>
        <v/>
      </c>
      <c r="N63" s="100" t="str">
        <f>IF(M63="","",M63/'Acids &amp; Bicarbonates'!$D$3)</f>
        <v/>
      </c>
      <c r="O63" s="23"/>
      <c r="P63" s="81"/>
      <c r="Q63" s="24"/>
      <c r="R63" s="51" t="str">
        <f>IF(P63="","",(O63/1000*(P63/100)*(Q63*1000)*'Acids &amp; Bicarbonates'!$F$4))</f>
        <v/>
      </c>
      <c r="S63" s="100" t="str">
        <f>IF(R63="","",R63/'Acids &amp; Bicarbonates'!$D$4)</f>
        <v/>
      </c>
      <c r="T63" s="23"/>
      <c r="U63" s="81"/>
      <c r="V63" s="24"/>
      <c r="W63" s="51" t="str">
        <f>IF(U63="","",(T63/1000*(U63/100)*(V63*1000)*'Acids &amp; Bicarbonates'!$F$5))</f>
        <v/>
      </c>
      <c r="X63" s="100" t="str">
        <f>IF(W63="","",W63/'Acids &amp; Bicarbonates'!$D$5)</f>
        <v/>
      </c>
      <c r="Y63" s="23"/>
      <c r="Z63" s="81"/>
      <c r="AA63" s="51" t="str">
        <f>IF(Z63="","",(Y63*(Z63/100)*'Acids &amp; Bicarbonates'!$F$13))</f>
        <v/>
      </c>
      <c r="AB63" s="100" t="str">
        <f>IF(AA63="","",AA63/'Acids &amp; Bicarbonates'!$D$13)</f>
        <v/>
      </c>
      <c r="AC63" s="23"/>
      <c r="AD63" s="81"/>
      <c r="AE63" s="51" t="str">
        <f>IF(AD63="","",(AC63*(AD63/100)*'Acids &amp; Bicarbonates'!$F$13))</f>
        <v/>
      </c>
      <c r="AF63" s="100" t="str">
        <f>IF(AE63="","",AE63/'Acids &amp; Bicarbonates'!$D$14)</f>
        <v/>
      </c>
    </row>
    <row r="64" spans="1:36" x14ac:dyDescent="0.25">
      <c r="A64" t="s">
        <v>44</v>
      </c>
      <c r="B64" s="34"/>
      <c r="C64" s="34"/>
      <c r="D64" s="34"/>
      <c r="E64" s="23"/>
      <c r="F64" s="81"/>
      <c r="G64" s="24"/>
      <c r="H64" s="51" t="str">
        <f>IF(F64="","",(E64/1000*(F64/100)*(G64*1000)*'Acids &amp; Bicarbonates'!$F$2))</f>
        <v/>
      </c>
      <c r="I64" s="100" t="str">
        <f>IF(H64="","",H64/'Acids &amp; Bicarbonates'!$D$2)</f>
        <v/>
      </c>
      <c r="J64" s="23"/>
      <c r="K64" s="81"/>
      <c r="L64" s="24"/>
      <c r="M64" s="51" t="str">
        <f>IF(K64="","",(J64/1000*(K64/100)*(L64*1000)*'Acids &amp; Bicarbonates'!$F$3))</f>
        <v/>
      </c>
      <c r="N64" s="100" t="str">
        <f>IF(M64="","",M64/'Acids &amp; Bicarbonates'!$D$3)</f>
        <v/>
      </c>
      <c r="O64" s="23"/>
      <c r="P64" s="81"/>
      <c r="Q64" s="24"/>
      <c r="R64" s="51" t="str">
        <f>IF(P64="","",(O64/1000*(P64/100)*(Q64*1000)*'Acids &amp; Bicarbonates'!$F$4))</f>
        <v/>
      </c>
      <c r="S64" s="100" t="str">
        <f>IF(R64="","",R64/'Acids &amp; Bicarbonates'!$D$4)</f>
        <v/>
      </c>
      <c r="T64" s="23"/>
      <c r="U64" s="81"/>
      <c r="V64" s="24"/>
      <c r="W64" s="51" t="str">
        <f>IF(U64="","",(T64/1000*(U64/100)*(V64*1000)*'Acids &amp; Bicarbonates'!$F$5))</f>
        <v/>
      </c>
      <c r="X64" s="100" t="str">
        <f>IF(W64="","",W64/'Acids &amp; Bicarbonates'!$D$5)</f>
        <v/>
      </c>
      <c r="Y64" s="23"/>
      <c r="Z64" s="81"/>
      <c r="AA64" s="51" t="str">
        <f>IF(Z64="","",(Y64*(Z64/100)*'Acids &amp; Bicarbonates'!$F$13))</f>
        <v/>
      </c>
      <c r="AB64" s="100" t="str">
        <f>IF(AA64="","",AA64/'Acids &amp; Bicarbonates'!$D$13)</f>
        <v/>
      </c>
      <c r="AC64" s="23"/>
      <c r="AD64" s="81"/>
      <c r="AE64" s="51" t="str">
        <f>IF(AD64="","",(AC64*(AD64/100)*'Acids &amp; Bicarbonates'!$F$13))</f>
        <v/>
      </c>
      <c r="AF64" s="100" t="str">
        <f>IF(AE64="","",AE64/'Acids &amp; Bicarbonates'!$D$14)</f>
        <v/>
      </c>
    </row>
    <row r="65" spans="1:32" x14ac:dyDescent="0.25">
      <c r="A65" t="s">
        <v>45</v>
      </c>
      <c r="B65" s="34"/>
      <c r="C65" s="34"/>
      <c r="D65" s="34"/>
      <c r="E65" s="23"/>
      <c r="F65" s="81"/>
      <c r="G65" s="24"/>
      <c r="H65" s="51" t="str">
        <f>IF(F65="","",(E65/1000*(F65/100)*(G65*1000)*'Acids &amp; Bicarbonates'!$F$2))</f>
        <v/>
      </c>
      <c r="I65" s="100" t="str">
        <f>IF(H65="","",H65/'Acids &amp; Bicarbonates'!$D$2)</f>
        <v/>
      </c>
      <c r="J65" s="23"/>
      <c r="K65" s="81"/>
      <c r="L65" s="24"/>
      <c r="M65" s="51" t="str">
        <f>IF(K65="","",(J65/1000*(K65/100)*(L65*1000)*'Acids &amp; Bicarbonates'!$F$3))</f>
        <v/>
      </c>
      <c r="N65" s="100" t="str">
        <f>IF(M65="","",M65/'Acids &amp; Bicarbonates'!$D$3)</f>
        <v/>
      </c>
      <c r="O65" s="23"/>
      <c r="P65" s="81"/>
      <c r="Q65" s="24"/>
      <c r="R65" s="51" t="str">
        <f>IF(P65="","",(O65/1000*(P65/100)*(Q65*1000)*'Acids &amp; Bicarbonates'!$F$4))</f>
        <v/>
      </c>
      <c r="S65" s="100" t="str">
        <f>IF(R65="","",R65/'Acids &amp; Bicarbonates'!$D$4)</f>
        <v/>
      </c>
      <c r="T65" s="23"/>
      <c r="U65" s="81"/>
      <c r="V65" s="24"/>
      <c r="W65" s="51" t="str">
        <f>IF(U65="","",(T65/1000*(U65/100)*(V65*1000)*'Acids &amp; Bicarbonates'!$F$5))</f>
        <v/>
      </c>
      <c r="X65" s="100" t="str">
        <f>IF(W65="","",W65/'Acids &amp; Bicarbonates'!$D$5)</f>
        <v/>
      </c>
      <c r="Y65" s="23"/>
      <c r="Z65" s="81"/>
      <c r="AA65" s="51" t="str">
        <f>IF(Z65="","",(Y65*(Z65/100)*'Acids &amp; Bicarbonates'!$F$13))</f>
        <v/>
      </c>
      <c r="AB65" s="100" t="str">
        <f>IF(AA65="","",AA65/'Acids &amp; Bicarbonates'!$D$13)</f>
        <v/>
      </c>
      <c r="AC65" s="23"/>
      <c r="AD65" s="81"/>
      <c r="AE65" s="51" t="str">
        <f>IF(AD65="","",(AC65*(AD65/100)*'Acids &amp; Bicarbonates'!$F$13))</f>
        <v/>
      </c>
      <c r="AF65" s="100" t="str">
        <f>IF(AE65="","",AE65/'Acids &amp; Bicarbonates'!$D$14)</f>
        <v/>
      </c>
    </row>
    <row r="66" spans="1:32" x14ac:dyDescent="0.25">
      <c r="A66" t="s">
        <v>46</v>
      </c>
      <c r="B66" s="34"/>
      <c r="C66" s="34"/>
      <c r="D66" s="34"/>
      <c r="E66" s="23"/>
      <c r="F66" s="81"/>
      <c r="G66" s="24"/>
      <c r="H66" s="51" t="str">
        <f>IF(F66="","",(E66/1000*(F66/100)*(G66*1000)*'Acids &amp; Bicarbonates'!$F$2))</f>
        <v/>
      </c>
      <c r="I66" s="100" t="str">
        <f>IF(H66="","",H66/'Acids &amp; Bicarbonates'!$D$2)</f>
        <v/>
      </c>
      <c r="J66" s="23"/>
      <c r="K66" s="81"/>
      <c r="L66" s="24"/>
      <c r="M66" s="51" t="str">
        <f>IF(K66="","",(J66/1000*(K66/100)*(L66*1000)*'Acids &amp; Bicarbonates'!$F$3))</f>
        <v/>
      </c>
      <c r="N66" s="100" t="str">
        <f>IF(M66="","",M66/'Acids &amp; Bicarbonates'!$D$3)</f>
        <v/>
      </c>
      <c r="O66" s="23"/>
      <c r="P66" s="81"/>
      <c r="Q66" s="24"/>
      <c r="R66" s="51" t="str">
        <f>IF(P66="","",(O66/1000*(P66/100)*(Q66*1000)*'Acids &amp; Bicarbonates'!$F$4))</f>
        <v/>
      </c>
      <c r="S66" s="100" t="str">
        <f>IF(R66="","",R66/'Acids &amp; Bicarbonates'!$D$4)</f>
        <v/>
      </c>
      <c r="T66" s="23"/>
      <c r="U66" s="81"/>
      <c r="V66" s="24"/>
      <c r="W66" s="51" t="str">
        <f>IF(U66="","",(T66/1000*(U66/100)*(V66*1000)*'Acids &amp; Bicarbonates'!$F$5))</f>
        <v/>
      </c>
      <c r="X66" s="100" t="str">
        <f>IF(W66="","",W66/'Acids &amp; Bicarbonates'!$D$5)</f>
        <v/>
      </c>
      <c r="Y66" s="23"/>
      <c r="Z66" s="81"/>
      <c r="AA66" s="51" t="str">
        <f>IF(Z66="","",(Y66*(Z66/100)*'Acids &amp; Bicarbonates'!$F$13))</f>
        <v/>
      </c>
      <c r="AB66" s="100" t="str">
        <f>IF(AA66="","",AA66/'Acids &amp; Bicarbonates'!$D$13)</f>
        <v/>
      </c>
      <c r="AC66" s="23"/>
      <c r="AD66" s="81"/>
      <c r="AE66" s="51" t="str">
        <f>IF(AD66="","",(AC66*(AD66/100)*'Acids &amp; Bicarbonates'!$F$13))</f>
        <v/>
      </c>
      <c r="AF66" s="100" t="str">
        <f>IF(AE66="","",AE66/'Acids &amp; Bicarbonates'!$D$14)</f>
        <v/>
      </c>
    </row>
    <row r="67" spans="1:32" x14ac:dyDescent="0.25">
      <c r="A67" t="s">
        <v>47</v>
      </c>
      <c r="B67" s="34"/>
      <c r="C67" s="34"/>
      <c r="D67" s="34"/>
      <c r="E67" s="23"/>
      <c r="F67" s="81"/>
      <c r="G67" s="24"/>
      <c r="H67" s="51" t="str">
        <f>IF(F67="","",(E67/1000*(F67/100)*(G67*1000)*'Acids &amp; Bicarbonates'!$F$2))</f>
        <v/>
      </c>
      <c r="I67" s="100" t="str">
        <f>IF(H67="","",H67/'Acids &amp; Bicarbonates'!$D$2)</f>
        <v/>
      </c>
      <c r="J67" s="23"/>
      <c r="K67" s="81"/>
      <c r="L67" s="24"/>
      <c r="M67" s="51" t="str">
        <f>IF(K67="","",(J67/1000*(K67/100)*(L67*1000)*'Acids &amp; Bicarbonates'!$F$3))</f>
        <v/>
      </c>
      <c r="N67" s="100" t="str">
        <f>IF(M67="","",M67/'Acids &amp; Bicarbonates'!$D$3)</f>
        <v/>
      </c>
      <c r="O67" s="23"/>
      <c r="P67" s="81"/>
      <c r="Q67" s="24"/>
      <c r="R67" s="51" t="str">
        <f>IF(P67="","",(O67/1000*(P67/100)*(Q67*1000)*'Acids &amp; Bicarbonates'!$F$4))</f>
        <v/>
      </c>
      <c r="S67" s="100" t="str">
        <f>IF(R67="","",R67/'Acids &amp; Bicarbonates'!$D$4)</f>
        <v/>
      </c>
      <c r="T67" s="23"/>
      <c r="U67" s="81"/>
      <c r="V67" s="24"/>
      <c r="W67" s="51" t="str">
        <f>IF(U67="","",(T67/1000*(U67/100)*(V67*1000)*'Acids &amp; Bicarbonates'!$F$5))</f>
        <v/>
      </c>
      <c r="X67" s="100" t="str">
        <f>IF(W67="","",W67/'Acids &amp; Bicarbonates'!$D$5)</f>
        <v/>
      </c>
      <c r="Y67" s="23"/>
      <c r="Z67" s="81"/>
      <c r="AA67" s="51" t="str">
        <f>IF(Z67="","",(Y67*(Z67/100)*'Acids &amp; Bicarbonates'!$F$13))</f>
        <v/>
      </c>
      <c r="AB67" s="100" t="str">
        <f>IF(AA67="","",AA67/'Acids &amp; Bicarbonates'!$D$13)</f>
        <v/>
      </c>
      <c r="AC67" s="23"/>
      <c r="AD67" s="81"/>
      <c r="AE67" s="51" t="str">
        <f>IF(AD67="","",(AC67*(AD67/100)*'Acids &amp; Bicarbonates'!$F$13))</f>
        <v/>
      </c>
      <c r="AF67" s="100" t="str">
        <f>IF(AE67="","",AE67/'Acids &amp; Bicarbonates'!$D$14)</f>
        <v/>
      </c>
    </row>
    <row r="68" spans="1:32" x14ac:dyDescent="0.25">
      <c r="A68" t="s">
        <v>48</v>
      </c>
      <c r="B68" s="34"/>
      <c r="C68" s="34"/>
      <c r="D68" s="34"/>
      <c r="E68" s="23"/>
      <c r="F68" s="81"/>
      <c r="G68" s="24"/>
      <c r="H68" s="51" t="str">
        <f>IF(F68="","",(E68/1000*(F68/100)*(G68*1000)*'Acids &amp; Bicarbonates'!$F$2))</f>
        <v/>
      </c>
      <c r="I68" s="100" t="str">
        <f>IF(H68="","",H68/'Acids &amp; Bicarbonates'!$D$2)</f>
        <v/>
      </c>
      <c r="J68" s="23"/>
      <c r="K68" s="81"/>
      <c r="L68" s="24"/>
      <c r="M68" s="51" t="str">
        <f>IF(K68="","",(J68/1000*(K68/100)*(L68*1000)*'Acids &amp; Bicarbonates'!$F$3))</f>
        <v/>
      </c>
      <c r="N68" s="100" t="str">
        <f>IF(M68="","",M68/'Acids &amp; Bicarbonates'!$D$3)</f>
        <v/>
      </c>
      <c r="O68" s="23"/>
      <c r="P68" s="81"/>
      <c r="Q68" s="24"/>
      <c r="R68" s="51" t="str">
        <f>IF(P68="","",(O68/1000*(P68/100)*(Q68*1000)*'Acids &amp; Bicarbonates'!$F$4))</f>
        <v/>
      </c>
      <c r="S68" s="100" t="str">
        <f>IF(R68="","",R68/'Acids &amp; Bicarbonates'!$D$4)</f>
        <v/>
      </c>
      <c r="T68" s="23"/>
      <c r="U68" s="81"/>
      <c r="V68" s="24"/>
      <c r="W68" s="51" t="str">
        <f>IF(U68="","",(T68/1000*(U68/100)*(V68*1000)*'Acids &amp; Bicarbonates'!$F$5))</f>
        <v/>
      </c>
      <c r="X68" s="100" t="str">
        <f>IF(W68="","",W68/'Acids &amp; Bicarbonates'!$D$5)</f>
        <v/>
      </c>
      <c r="Y68" s="23"/>
      <c r="Z68" s="81"/>
      <c r="AA68" s="51" t="str">
        <f>IF(Z68="","",(Y68*(Z68/100)*'Acids &amp; Bicarbonates'!$F$13))</f>
        <v/>
      </c>
      <c r="AB68" s="100" t="str">
        <f>IF(AA68="","",AA68/'Acids &amp; Bicarbonates'!$D$13)</f>
        <v/>
      </c>
      <c r="AC68" s="23"/>
      <c r="AD68" s="81"/>
      <c r="AE68" s="51" t="str">
        <f>IF(AD68="","",(AC68*(AD68/100)*'Acids &amp; Bicarbonates'!$F$13))</f>
        <v/>
      </c>
      <c r="AF68" s="100" t="str">
        <f>IF(AE68="","",AE68/'Acids &amp; Bicarbonates'!$D$14)</f>
        <v/>
      </c>
    </row>
    <row r="69" spans="1:32" x14ac:dyDescent="0.25">
      <c r="A69" t="s">
        <v>49</v>
      </c>
      <c r="B69" s="34"/>
      <c r="C69" s="34"/>
      <c r="D69" s="34"/>
      <c r="E69" s="23"/>
      <c r="F69" s="81"/>
      <c r="G69" s="24"/>
      <c r="H69" s="51" t="str">
        <f>IF(F69="","",(E69/1000*(F69/100)*(G69*1000)*'Acids &amp; Bicarbonates'!$F$2))</f>
        <v/>
      </c>
      <c r="I69" s="100" t="str">
        <f>IF(H69="","",H69/'Acids &amp; Bicarbonates'!$D$2)</f>
        <v/>
      </c>
      <c r="J69" s="23"/>
      <c r="K69" s="81"/>
      <c r="L69" s="24"/>
      <c r="M69" s="51" t="str">
        <f>IF(K69="","",(J69/1000*(K69/100)*(L69*1000)*'Acids &amp; Bicarbonates'!$F$3))</f>
        <v/>
      </c>
      <c r="N69" s="100" t="str">
        <f>IF(M69="","",M69/'Acids &amp; Bicarbonates'!$D$3)</f>
        <v/>
      </c>
      <c r="O69" s="23"/>
      <c r="P69" s="81"/>
      <c r="Q69" s="24"/>
      <c r="R69" s="51" t="str">
        <f>IF(P69="","",(O69/1000*(P69/100)*(Q69*1000)*'Acids &amp; Bicarbonates'!$F$4))</f>
        <v/>
      </c>
      <c r="S69" s="100" t="str">
        <f>IF(R69="","",R69/'Acids &amp; Bicarbonates'!$D$4)</f>
        <v/>
      </c>
      <c r="T69" s="23"/>
      <c r="U69" s="81"/>
      <c r="V69" s="24"/>
      <c r="W69" s="51" t="str">
        <f>IF(U69="","",(T69/1000*(U69/100)*(V69*1000)*'Acids &amp; Bicarbonates'!$F$5))</f>
        <v/>
      </c>
      <c r="X69" s="100" t="str">
        <f>IF(W69="","",W69/'Acids &amp; Bicarbonates'!$D$5)</f>
        <v/>
      </c>
      <c r="Y69" s="23"/>
      <c r="Z69" s="81"/>
      <c r="AA69" s="51" t="str">
        <f>IF(Z69="","",(Y69*(Z69/100)*'Acids &amp; Bicarbonates'!$F$13))</f>
        <v/>
      </c>
      <c r="AB69" s="100" t="str">
        <f>IF(AA69="","",AA69/'Acids &amp; Bicarbonates'!$D$13)</f>
        <v/>
      </c>
      <c r="AC69" s="23"/>
      <c r="AD69" s="81"/>
      <c r="AE69" s="51" t="str">
        <f>IF(AD69="","",(AC69*(AD69/100)*'Acids &amp; Bicarbonates'!$F$13))</f>
        <v/>
      </c>
      <c r="AF69" s="100" t="str">
        <f>IF(AE69="","",AE69/'Acids &amp; Bicarbonates'!$D$14)</f>
        <v/>
      </c>
    </row>
    <row r="70" spans="1:32" x14ac:dyDescent="0.25">
      <c r="A70" t="s">
        <v>50</v>
      </c>
      <c r="B70" s="34"/>
      <c r="C70" s="34"/>
      <c r="D70" s="34"/>
      <c r="E70" s="23"/>
      <c r="F70" s="81"/>
      <c r="G70" s="24"/>
      <c r="H70" s="51" t="str">
        <f>IF(F70="","",(E70/1000*(F70/100)*(G70*1000)*'Acids &amp; Bicarbonates'!$F$2))</f>
        <v/>
      </c>
      <c r="I70" s="100" t="str">
        <f>IF(H70="","",H70/'Acids &amp; Bicarbonates'!$D$2)</f>
        <v/>
      </c>
      <c r="J70" s="23"/>
      <c r="K70" s="81"/>
      <c r="L70" s="24"/>
      <c r="M70" s="51" t="str">
        <f>IF(K70="","",(J70/1000*(K70/100)*(L70*1000)*'Acids &amp; Bicarbonates'!$F$3))</f>
        <v/>
      </c>
      <c r="N70" s="100" t="str">
        <f>IF(M70="","",M70/'Acids &amp; Bicarbonates'!$D$3)</f>
        <v/>
      </c>
      <c r="O70" s="23"/>
      <c r="P70" s="81"/>
      <c r="Q70" s="24"/>
      <c r="R70" s="51" t="str">
        <f>IF(P70="","",(O70/1000*(P70/100)*(Q70*1000)*'Acids &amp; Bicarbonates'!$F$4))</f>
        <v/>
      </c>
      <c r="S70" s="100" t="str">
        <f>IF(R70="","",R70/'Acids &amp; Bicarbonates'!$D$4)</f>
        <v/>
      </c>
      <c r="T70" s="23"/>
      <c r="U70" s="81"/>
      <c r="V70" s="24"/>
      <c r="W70" s="51" t="str">
        <f>IF(U70="","",(T70/1000*(U70/100)*(V70*1000)*'Acids &amp; Bicarbonates'!$F$5))</f>
        <v/>
      </c>
      <c r="X70" s="100" t="str">
        <f>IF(W70="","",W70/'Acids &amp; Bicarbonates'!$D$5)</f>
        <v/>
      </c>
      <c r="Y70" s="23"/>
      <c r="Z70" s="81"/>
      <c r="AA70" s="51" t="str">
        <f>IF(Z70="","",(Y70*(Z70/100)*'Acids &amp; Bicarbonates'!$F$13))</f>
        <v/>
      </c>
      <c r="AB70" s="100" t="str">
        <f>IF(AA70="","",AA70/'Acids &amp; Bicarbonates'!$D$13)</f>
        <v/>
      </c>
      <c r="AC70" s="23"/>
      <c r="AD70" s="81"/>
      <c r="AE70" s="51" t="str">
        <f>IF(AD70="","",(AC70*(AD70/100)*'Acids &amp; Bicarbonates'!$F$13))</f>
        <v/>
      </c>
      <c r="AF70" s="100" t="str">
        <f>IF(AE70="","",AE70/'Acids &amp; Bicarbonates'!$D$14)</f>
        <v/>
      </c>
    </row>
    <row r="71" spans="1:32" x14ac:dyDescent="0.25">
      <c r="A71" t="s">
        <v>51</v>
      </c>
      <c r="B71" s="34"/>
      <c r="C71" s="34"/>
      <c r="D71" s="34"/>
      <c r="E71" s="23"/>
      <c r="F71" s="81"/>
      <c r="G71" s="24"/>
      <c r="H71" s="51" t="str">
        <f>IF(F71="","",(E71/1000*(F71/100)*(G71*1000)*'Acids &amp; Bicarbonates'!$F$2))</f>
        <v/>
      </c>
      <c r="I71" s="100" t="str">
        <f>IF(H71="","",H71/'Acids &amp; Bicarbonates'!$D$2)</f>
        <v/>
      </c>
      <c r="J71" s="23"/>
      <c r="K71" s="81"/>
      <c r="L71" s="24"/>
      <c r="M71" s="51" t="str">
        <f>IF(K71="","",(J71/1000*(K71/100)*(L71*1000)*'Acids &amp; Bicarbonates'!$F$3))</f>
        <v/>
      </c>
      <c r="N71" s="100" t="str">
        <f>IF(M71="","",M71/'Acids &amp; Bicarbonates'!$D$3)</f>
        <v/>
      </c>
      <c r="O71" s="23"/>
      <c r="P71" s="81"/>
      <c r="Q71" s="24"/>
      <c r="R71" s="51" t="str">
        <f>IF(P71="","",(O71/1000*(P71/100)*(Q71*1000)*'Acids &amp; Bicarbonates'!$F$4))</f>
        <v/>
      </c>
      <c r="S71" s="100" t="str">
        <f>IF(R71="","",R71/'Acids &amp; Bicarbonates'!$D$4)</f>
        <v/>
      </c>
      <c r="T71" s="23"/>
      <c r="U71" s="81"/>
      <c r="V71" s="24"/>
      <c r="W71" s="51" t="str">
        <f>IF(U71="","",(T71/1000*(U71/100)*(V71*1000)*'Acids &amp; Bicarbonates'!$F$5))</f>
        <v/>
      </c>
      <c r="X71" s="100" t="str">
        <f>IF(W71="","",W71/'Acids &amp; Bicarbonates'!$D$5)</f>
        <v/>
      </c>
      <c r="Y71" s="23"/>
      <c r="Z71" s="81"/>
      <c r="AA71" s="51" t="str">
        <f>IF(Z71="","",(Y71*(Z71/100)*'Acids &amp; Bicarbonates'!$F$13))</f>
        <v/>
      </c>
      <c r="AB71" s="100" t="str">
        <f>IF(AA71="","",AA71/'Acids &amp; Bicarbonates'!$D$13)</f>
        <v/>
      </c>
      <c r="AC71" s="23"/>
      <c r="AD71" s="81"/>
      <c r="AE71" s="51" t="str">
        <f>IF(AD71="","",(AC71*(AD71/100)*'Acids &amp; Bicarbonates'!$F$13))</f>
        <v/>
      </c>
      <c r="AF71" s="100" t="str">
        <f>IF(AE71="","",AE71/'Acids &amp; Bicarbonates'!$D$14)</f>
        <v/>
      </c>
    </row>
    <row r="72" spans="1:32" x14ac:dyDescent="0.25">
      <c r="A72" t="s">
        <v>52</v>
      </c>
      <c r="B72" s="34"/>
      <c r="C72" s="34"/>
      <c r="D72" s="34"/>
      <c r="E72" s="23"/>
      <c r="F72" s="81"/>
      <c r="G72" s="24"/>
      <c r="H72" s="51" t="str">
        <f>IF(F72="","",(E72/1000*(F72/100)*(G72*1000)*'Acids &amp; Bicarbonates'!$F$2))</f>
        <v/>
      </c>
      <c r="I72" s="100" t="str">
        <f>IF(H72="","",H72/'Acids &amp; Bicarbonates'!$D$2)</f>
        <v/>
      </c>
      <c r="J72" s="23"/>
      <c r="K72" s="81"/>
      <c r="L72" s="24"/>
      <c r="M72" s="51" t="str">
        <f>IF(K72="","",(J72/1000*(K72/100)*(L72*1000)*'Acids &amp; Bicarbonates'!$F$3))</f>
        <v/>
      </c>
      <c r="N72" s="100" t="str">
        <f>IF(M72="","",M72/'Acids &amp; Bicarbonates'!$D$3)</f>
        <v/>
      </c>
      <c r="O72" s="23"/>
      <c r="P72" s="81"/>
      <c r="Q72" s="24"/>
      <c r="R72" s="51" t="str">
        <f>IF(P72="","",(O72/1000*(P72/100)*(Q72*1000)*'Acids &amp; Bicarbonates'!$F$4))</f>
        <v/>
      </c>
      <c r="S72" s="100" t="str">
        <f>IF(R72="","",R72/'Acids &amp; Bicarbonates'!$D$4)</f>
        <v/>
      </c>
      <c r="T72" s="23"/>
      <c r="U72" s="81"/>
      <c r="V72" s="24"/>
      <c r="W72" s="51" t="str">
        <f>IF(U72="","",(T72/1000*(U72/100)*(V72*1000)*'Acids &amp; Bicarbonates'!$F$5))</f>
        <v/>
      </c>
      <c r="X72" s="100" t="str">
        <f>IF(W72="","",W72/'Acids &amp; Bicarbonates'!$D$5)</f>
        <v/>
      </c>
      <c r="Y72" s="23"/>
      <c r="Z72" s="81"/>
      <c r="AA72" s="51" t="str">
        <f>IF(Z72="","",(Y72*(Z72/100)*'Acids &amp; Bicarbonates'!$F$13))</f>
        <v/>
      </c>
      <c r="AB72" s="100" t="str">
        <f>IF(AA72="","",AA72/'Acids &amp; Bicarbonates'!$D$13)</f>
        <v/>
      </c>
      <c r="AC72" s="23"/>
      <c r="AD72" s="81"/>
      <c r="AE72" s="51" t="str">
        <f>IF(AD72="","",(AC72*(AD72/100)*'Acids &amp; Bicarbonates'!$F$13))</f>
        <v/>
      </c>
      <c r="AF72" s="100" t="str">
        <f>IF(AE72="","",AE72/'Acids &amp; Bicarbonates'!$D$14)</f>
        <v/>
      </c>
    </row>
    <row r="73" spans="1:32" x14ac:dyDescent="0.25">
      <c r="A73" t="s">
        <v>53</v>
      </c>
      <c r="B73" s="34"/>
      <c r="C73" s="34"/>
      <c r="D73" s="34"/>
      <c r="E73" s="23"/>
      <c r="F73" s="81"/>
      <c r="G73" s="24"/>
      <c r="H73" s="51" t="str">
        <f>IF(F73="","",(E73/1000*(F73/100)*(G73*1000)*'Acids &amp; Bicarbonates'!$F$2))</f>
        <v/>
      </c>
      <c r="I73" s="100" t="str">
        <f>IF(H73="","",H73/'Acids &amp; Bicarbonates'!$D$2)</f>
        <v/>
      </c>
      <c r="J73" s="23"/>
      <c r="K73" s="81"/>
      <c r="L73" s="24"/>
      <c r="M73" s="51" t="str">
        <f>IF(K73="","",(J73/1000*(K73/100)*(L73*1000)*'Acids &amp; Bicarbonates'!$F$3))</f>
        <v/>
      </c>
      <c r="N73" s="100" t="str">
        <f>IF(M73="","",M73/'Acids &amp; Bicarbonates'!$D$3)</f>
        <v/>
      </c>
      <c r="O73" s="23"/>
      <c r="P73" s="81"/>
      <c r="Q73" s="24"/>
      <c r="R73" s="51" t="str">
        <f>IF(P73="","",(O73/1000*(P73/100)*(Q73*1000)*'Acids &amp; Bicarbonates'!$F$4))</f>
        <v/>
      </c>
      <c r="S73" s="100" t="str">
        <f>IF(R73="","",R73/'Acids &amp; Bicarbonates'!$D$4)</f>
        <v/>
      </c>
      <c r="T73" s="23"/>
      <c r="U73" s="81"/>
      <c r="V73" s="24"/>
      <c r="W73" s="51" t="str">
        <f>IF(U73="","",(T73/1000*(U73/100)*(V73*1000)*'Acids &amp; Bicarbonates'!$F$5))</f>
        <v/>
      </c>
      <c r="X73" s="100" t="str">
        <f>IF(W73="","",W73/'Acids &amp; Bicarbonates'!$D$5)</f>
        <v/>
      </c>
      <c r="Y73" s="23"/>
      <c r="Z73" s="81"/>
      <c r="AA73" s="51" t="str">
        <f>IF(Z73="","",(Y73*(Z73/100)*'Acids &amp; Bicarbonates'!$F$13))</f>
        <v/>
      </c>
      <c r="AB73" s="100" t="str">
        <f>IF(AA73="","",AA73/'Acids &amp; Bicarbonates'!$D$13)</f>
        <v/>
      </c>
      <c r="AC73" s="23"/>
      <c r="AD73" s="81"/>
      <c r="AE73" s="51" t="str">
        <f>IF(AD73="","",(AC73*(AD73/100)*'Acids &amp; Bicarbonates'!$F$13))</f>
        <v/>
      </c>
      <c r="AF73" s="100" t="str">
        <f>IF(AE73="","",AE73/'Acids &amp; Bicarbonates'!$D$14)</f>
        <v/>
      </c>
    </row>
    <row r="74" spans="1:32" x14ac:dyDescent="0.25">
      <c r="A74" t="s">
        <v>54</v>
      </c>
      <c r="B74" s="34"/>
      <c r="C74" s="34"/>
      <c r="D74" s="34"/>
      <c r="E74" s="23"/>
      <c r="F74" s="81"/>
      <c r="G74" s="24"/>
      <c r="H74" s="51" t="str">
        <f>IF(F74="","",(E74/1000*(F74/100)*(G74*1000)*'Acids &amp; Bicarbonates'!$F$2))</f>
        <v/>
      </c>
      <c r="I74" s="100" t="str">
        <f>IF(H74="","",H74/'Acids &amp; Bicarbonates'!$D$2)</f>
        <v/>
      </c>
      <c r="J74" s="23"/>
      <c r="K74" s="81"/>
      <c r="L74" s="24"/>
      <c r="M74" s="51" t="str">
        <f>IF(K74="","",(J74/1000*(K74/100)*(L74*1000)*'Acids &amp; Bicarbonates'!$F$3))</f>
        <v/>
      </c>
      <c r="N74" s="100" t="str">
        <f>IF(M74="","",M74/'Acids &amp; Bicarbonates'!$D$3)</f>
        <v/>
      </c>
      <c r="O74" s="23"/>
      <c r="P74" s="81"/>
      <c r="Q74" s="24"/>
      <c r="R74" s="51" t="str">
        <f>IF(P74="","",(O74/1000*(P74/100)*(Q74*1000)*'Acids &amp; Bicarbonates'!$F$4))</f>
        <v/>
      </c>
      <c r="S74" s="100" t="str">
        <f>IF(R74="","",R74/'Acids &amp; Bicarbonates'!$D$4)</f>
        <v/>
      </c>
      <c r="T74" s="23"/>
      <c r="U74" s="81"/>
      <c r="V74" s="24"/>
      <c r="W74" s="51" t="str">
        <f>IF(U74="","",(T74/1000*(U74/100)*(V74*1000)*'Acids &amp; Bicarbonates'!$F$5))</f>
        <v/>
      </c>
      <c r="X74" s="100" t="str">
        <f>IF(W74="","",W74/'Acids &amp; Bicarbonates'!$D$5)</f>
        <v/>
      </c>
      <c r="Y74" s="23"/>
      <c r="Z74" s="81"/>
      <c r="AA74" s="51" t="str">
        <f>IF(Z74="","",(Y74*(Z74/100)*'Acids &amp; Bicarbonates'!$F$13))</f>
        <v/>
      </c>
      <c r="AB74" s="100" t="str">
        <f>IF(AA74="","",AA74/'Acids &amp; Bicarbonates'!$D$13)</f>
        <v/>
      </c>
      <c r="AC74" s="23"/>
      <c r="AD74" s="81"/>
      <c r="AE74" s="51" t="str">
        <f>IF(AD74="","",(AC74*(AD74/100)*'Acids &amp; Bicarbonates'!$F$13))</f>
        <v/>
      </c>
      <c r="AF74" s="100" t="str">
        <f>IF(AE74="","",AE74/'Acids &amp; Bicarbonates'!$D$14)</f>
        <v/>
      </c>
    </row>
    <row r="75" spans="1:32" x14ac:dyDescent="0.25">
      <c r="A75" t="s">
        <v>55</v>
      </c>
      <c r="B75" s="34"/>
      <c r="C75" s="34"/>
      <c r="D75" s="34"/>
      <c r="E75" s="23"/>
      <c r="F75" s="81"/>
      <c r="G75" s="24"/>
      <c r="H75" s="51" t="str">
        <f>IF(F75="","",(E75/1000*(F75/100)*(G75*1000)*'Acids &amp; Bicarbonates'!$F$2))</f>
        <v/>
      </c>
      <c r="I75" s="100" t="str">
        <f>IF(H75="","",H75/'Acids &amp; Bicarbonates'!$D$2)</f>
        <v/>
      </c>
      <c r="J75" s="23"/>
      <c r="K75" s="81"/>
      <c r="L75" s="24"/>
      <c r="M75" s="51" t="str">
        <f>IF(K75="","",(J75/1000*(K75/100)*(L75*1000)*'Acids &amp; Bicarbonates'!$F$3))</f>
        <v/>
      </c>
      <c r="N75" s="100" t="str">
        <f>IF(M75="","",M75/'Acids &amp; Bicarbonates'!$D$3)</f>
        <v/>
      </c>
      <c r="O75" s="23"/>
      <c r="P75" s="81"/>
      <c r="Q75" s="24"/>
      <c r="R75" s="51" t="str">
        <f>IF(P75="","",(O75/1000*(P75/100)*(Q75*1000)*'Acids &amp; Bicarbonates'!$F$4))</f>
        <v/>
      </c>
      <c r="S75" s="100" t="str">
        <f>IF(R75="","",R75/'Acids &amp; Bicarbonates'!$D$4)</f>
        <v/>
      </c>
      <c r="T75" s="23"/>
      <c r="U75" s="81"/>
      <c r="V75" s="24"/>
      <c r="W75" s="51" t="str">
        <f>IF(U75="","",(T75/1000*(U75/100)*(V75*1000)*'Acids &amp; Bicarbonates'!$F$5))</f>
        <v/>
      </c>
      <c r="X75" s="100" t="str">
        <f>IF(W75="","",W75/'Acids &amp; Bicarbonates'!$D$5)</f>
        <v/>
      </c>
      <c r="Y75" s="23"/>
      <c r="Z75" s="81"/>
      <c r="AA75" s="51" t="str">
        <f>IF(Z75="","",(Y75*(Z75/100)*'Acids &amp; Bicarbonates'!$F$13))</f>
        <v/>
      </c>
      <c r="AB75" s="100" t="str">
        <f>IF(AA75="","",AA75/'Acids &amp; Bicarbonates'!$D$13)</f>
        <v/>
      </c>
      <c r="AC75" s="23"/>
      <c r="AD75" s="81"/>
      <c r="AE75" s="51" t="str">
        <f>IF(AD75="","",(AC75*(AD75/100)*'Acids &amp; Bicarbonates'!$F$13))</f>
        <v/>
      </c>
      <c r="AF75" s="100" t="str">
        <f>IF(AE75="","",AE75/'Acids &amp; Bicarbonates'!$D$14)</f>
        <v/>
      </c>
    </row>
    <row r="76" spans="1:32" x14ac:dyDescent="0.25">
      <c r="A76" t="s">
        <v>56</v>
      </c>
      <c r="B76" s="34"/>
      <c r="C76" s="34"/>
      <c r="D76" s="34"/>
      <c r="E76" s="23"/>
      <c r="F76" s="81"/>
      <c r="G76" s="24"/>
      <c r="H76" s="51" t="str">
        <f>IF(F76="","",(E76/1000*(F76/100)*(G76*1000)*'Acids &amp; Bicarbonates'!$F$2))</f>
        <v/>
      </c>
      <c r="I76" s="100" t="str">
        <f>IF(H76="","",H76/'Acids &amp; Bicarbonates'!$D$2)</f>
        <v/>
      </c>
      <c r="J76" s="23"/>
      <c r="K76" s="81"/>
      <c r="L76" s="24"/>
      <c r="M76" s="51" t="str">
        <f>IF(K76="","",(J76/1000*(K76/100)*(L76*1000)*'Acids &amp; Bicarbonates'!$F$3))</f>
        <v/>
      </c>
      <c r="N76" s="100" t="str">
        <f>IF(M76="","",M76/'Acids &amp; Bicarbonates'!$D$3)</f>
        <v/>
      </c>
      <c r="O76" s="23"/>
      <c r="P76" s="81"/>
      <c r="Q76" s="24"/>
      <c r="R76" s="51" t="str">
        <f>IF(P76="","",(O76/1000*(P76/100)*(Q76*1000)*'Acids &amp; Bicarbonates'!$F$4))</f>
        <v/>
      </c>
      <c r="S76" s="100" t="str">
        <f>IF(R76="","",R76/'Acids &amp; Bicarbonates'!$D$4)</f>
        <v/>
      </c>
      <c r="T76" s="23"/>
      <c r="U76" s="81"/>
      <c r="V76" s="24"/>
      <c r="W76" s="51" t="str">
        <f>IF(U76="","",(T76/1000*(U76/100)*(V76*1000)*'Acids &amp; Bicarbonates'!$F$5))</f>
        <v/>
      </c>
      <c r="X76" s="100" t="str">
        <f>IF(W76="","",W76/'Acids &amp; Bicarbonates'!$D$5)</f>
        <v/>
      </c>
      <c r="Y76" s="23"/>
      <c r="Z76" s="81"/>
      <c r="AA76" s="51" t="str">
        <f>IF(Z76="","",(Y76*(Z76/100)*'Acids &amp; Bicarbonates'!$F$13))</f>
        <v/>
      </c>
      <c r="AB76" s="100" t="str">
        <f>IF(AA76="","",AA76/'Acids &amp; Bicarbonates'!$D$13)</f>
        <v/>
      </c>
      <c r="AC76" s="23"/>
      <c r="AD76" s="81"/>
      <c r="AE76" s="51" t="str">
        <f>IF(AD76="","",(AC76*(AD76/100)*'Acids &amp; Bicarbonates'!$F$13))</f>
        <v/>
      </c>
      <c r="AF76" s="100" t="str">
        <f>IF(AE76="","",AE76/'Acids &amp; Bicarbonates'!$D$14)</f>
        <v/>
      </c>
    </row>
    <row r="77" spans="1:32" ht="15.75" thickBot="1" x14ac:dyDescent="0.3">
      <c r="A77" t="s">
        <v>57</v>
      </c>
      <c r="B77" s="34"/>
      <c r="C77" s="34"/>
      <c r="D77" s="34"/>
      <c r="E77" s="23"/>
      <c r="F77" s="81"/>
      <c r="G77" s="24"/>
      <c r="H77" s="51" t="str">
        <f>IF(F77="","",(E77/1000*(F77/100)*(G77*1000)*'Acids &amp; Bicarbonates'!$F$2))</f>
        <v/>
      </c>
      <c r="I77" s="100" t="str">
        <f>IF(H77="","",H77/'Acids &amp; Bicarbonates'!$D$2)</f>
        <v/>
      </c>
      <c r="J77" s="23"/>
      <c r="K77" s="81"/>
      <c r="L77" s="24"/>
      <c r="M77" s="51" t="str">
        <f>IF(K77="","",(J77/1000*(K77/100)*(L77*1000)*'Acids &amp; Bicarbonates'!$F$3))</f>
        <v/>
      </c>
      <c r="N77" s="100" t="str">
        <f>IF(M77="","",M77/'Acids &amp; Bicarbonates'!$D$3)</f>
        <v/>
      </c>
      <c r="O77" s="23"/>
      <c r="P77" s="81"/>
      <c r="Q77" s="24"/>
      <c r="R77" s="51" t="str">
        <f>IF(P77="","",(O77/1000*(P77/100)*(Q77*1000)*'Acids &amp; Bicarbonates'!$F$4))</f>
        <v/>
      </c>
      <c r="S77" s="100" t="str">
        <f>IF(R77="","",R77/'Acids &amp; Bicarbonates'!$D$4)</f>
        <v/>
      </c>
      <c r="T77" s="23"/>
      <c r="U77" s="81"/>
      <c r="V77" s="24"/>
      <c r="W77" s="51" t="str">
        <f>IF(U77="","",(T77/1000*(U77/100)*(V77*1000)*'Acids &amp; Bicarbonates'!$F$5))</f>
        <v/>
      </c>
      <c r="X77" s="100" t="str">
        <f>IF(W77="","",W77/'Acids &amp; Bicarbonates'!$D$5)</f>
        <v/>
      </c>
      <c r="Y77" s="23"/>
      <c r="Z77" s="81"/>
      <c r="AA77" s="51" t="str">
        <f>IF(Z77="","",(Y77*(Z77/100)*'Acids &amp; Bicarbonates'!$F$13))</f>
        <v/>
      </c>
      <c r="AB77" s="100" t="str">
        <f>IF(AA77="","",AA77/'Acids &amp; Bicarbonates'!$D$13)</f>
        <v/>
      </c>
      <c r="AC77" s="23"/>
      <c r="AD77" s="81"/>
      <c r="AE77" s="51" t="str">
        <f>IF(AD77="","",(AC77*(AD77/100)*'Acids &amp; Bicarbonates'!$F$13))</f>
        <v/>
      </c>
      <c r="AF77" s="100" t="str">
        <f>IF(AE77="","",AE77/'Acids &amp; Bicarbonates'!$D$14)</f>
        <v/>
      </c>
    </row>
    <row r="78" spans="1:32" ht="15.75" thickTop="1" x14ac:dyDescent="0.25">
      <c r="A78" s="5"/>
      <c r="B78" s="36"/>
      <c r="C78" s="36"/>
      <c r="D78" s="36"/>
      <c r="E78" s="101">
        <f>SUM(E47:E77)</f>
        <v>0</v>
      </c>
      <c r="F78" s="102"/>
      <c r="G78" s="87" t="str">
        <f>IF(H$5=0,"",SUM(H47:H77)/H$5)</f>
        <v/>
      </c>
      <c r="H78" s="102">
        <f>SUM(H47:H77)</f>
        <v>0</v>
      </c>
      <c r="I78" s="102">
        <f>SUM(I47:I77)</f>
        <v>0</v>
      </c>
      <c r="J78" s="102">
        <f>SUM(J47:J77)</f>
        <v>0</v>
      </c>
      <c r="K78" s="102"/>
      <c r="L78" s="87" t="str">
        <f>IF(M$5=0,"",SUM(M47:M77)/M$5)</f>
        <v/>
      </c>
      <c r="M78" s="102">
        <f>SUM(M47:M77)</f>
        <v>0</v>
      </c>
      <c r="N78" s="102">
        <f>SUM(N47:N77)</f>
        <v>0</v>
      </c>
      <c r="O78" s="102">
        <f>SUM(O47:O77)</f>
        <v>0</v>
      </c>
      <c r="P78" s="102"/>
      <c r="Q78" s="87" t="str">
        <f>IF(R$5=0,"",SUM(R47:R77)/R$5)</f>
        <v/>
      </c>
      <c r="R78" s="102">
        <f>SUM(R47:R77)</f>
        <v>0</v>
      </c>
      <c r="S78" s="102">
        <f>SUM(S47:S77)</f>
        <v>0</v>
      </c>
      <c r="T78" s="102">
        <f>SUM(T47:T77)</f>
        <v>0</v>
      </c>
      <c r="U78" s="102"/>
      <c r="V78" s="87">
        <f>IF(W$5=0,"",SUM(W47:W77)/W$5)</f>
        <v>0</v>
      </c>
      <c r="W78" s="102">
        <f>SUM(W47:W77)</f>
        <v>0</v>
      </c>
      <c r="X78" s="102">
        <f>SUM(X47:X77)</f>
        <v>0</v>
      </c>
      <c r="Y78" s="102">
        <f>SUM(Y47:Y77)</f>
        <v>0</v>
      </c>
      <c r="Z78" s="102"/>
      <c r="AA78" s="102">
        <f>SUM(AA47:AA77)</f>
        <v>0</v>
      </c>
      <c r="AB78" s="102">
        <f>SUM(AB47:AB77)</f>
        <v>0</v>
      </c>
      <c r="AC78" s="102">
        <f>SUM(AC47:AC77)</f>
        <v>0</v>
      </c>
      <c r="AD78" s="102"/>
      <c r="AE78" s="102">
        <f>SUM(AE47:AE77)</f>
        <v>0</v>
      </c>
      <c r="AF78" s="102">
        <f>SUM(AF47:AF77)</f>
        <v>0</v>
      </c>
    </row>
  </sheetData>
  <mergeCells count="42">
    <mergeCell ref="AC44:AF44"/>
    <mergeCell ref="AC45:AF45"/>
    <mergeCell ref="J1:K1"/>
    <mergeCell ref="H1:I1"/>
    <mergeCell ref="F1:G1"/>
    <mergeCell ref="D1:E1"/>
    <mergeCell ref="T44:X44"/>
    <mergeCell ref="T45:X45"/>
    <mergeCell ref="Y44:AB44"/>
    <mergeCell ref="Y45:AB45"/>
    <mergeCell ref="F4:G4"/>
    <mergeCell ref="E45:I45"/>
    <mergeCell ref="E44:I44"/>
    <mergeCell ref="J44:N44"/>
    <mergeCell ref="J45:N45"/>
    <mergeCell ref="O44:S44"/>
    <mergeCell ref="O45:S45"/>
    <mergeCell ref="R1:S1"/>
    <mergeCell ref="L4:M4"/>
    <mergeCell ref="L1:M1"/>
    <mergeCell ref="T4:V4"/>
    <mergeCell ref="N1:O1"/>
    <mergeCell ref="P1:Q1"/>
    <mergeCell ref="AV4:AX4"/>
    <mergeCell ref="AY4:BA4"/>
    <mergeCell ref="BB4:BD4"/>
    <mergeCell ref="BE4:BG4"/>
    <mergeCell ref="BH4:BJ4"/>
    <mergeCell ref="BK4:BM4"/>
    <mergeCell ref="AC4:AE4"/>
    <mergeCell ref="AF4:AH4"/>
    <mergeCell ref="AI4:AK4"/>
    <mergeCell ref="AL4:AN4"/>
    <mergeCell ref="AO4:AQ4"/>
    <mergeCell ref="AR4:AU4"/>
    <mergeCell ref="N4:O4"/>
    <mergeCell ref="R4:S4"/>
    <mergeCell ref="W4:Y4"/>
    <mergeCell ref="Z4:AB4"/>
    <mergeCell ref="P4:Q4"/>
    <mergeCell ref="J4:K4"/>
    <mergeCell ref="H4:I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78"/>
  <sheetViews>
    <sheetView zoomScale="90" zoomScaleNormal="90" workbookViewId="0">
      <selection activeCell="A5" sqref="A5:XFD5"/>
    </sheetView>
  </sheetViews>
  <sheetFormatPr defaultRowHeight="15" x14ac:dyDescent="0.25"/>
  <cols>
    <col min="1" max="1" width="6.5703125" customWidth="1"/>
    <col min="2" max="2" width="7.85546875" customWidth="1"/>
    <col min="3" max="3" width="7.28515625" customWidth="1"/>
    <col min="4" max="4" width="31.5703125" customWidth="1"/>
    <col min="5" max="5" width="9.140625" customWidth="1"/>
    <col min="6" max="65" width="7.7109375" customWidth="1"/>
  </cols>
  <sheetData>
    <row r="1" spans="1:65" x14ac:dyDescent="0.25">
      <c r="D1" s="105" t="s">
        <v>62</v>
      </c>
      <c r="E1" s="105"/>
      <c r="F1" s="1" t="s">
        <v>61</v>
      </c>
      <c r="G1" s="1"/>
      <c r="H1" s="1" t="s">
        <v>60</v>
      </c>
      <c r="I1" s="62"/>
      <c r="J1" s="94" t="s">
        <v>103</v>
      </c>
      <c r="K1" s="62"/>
      <c r="L1" s="65" t="s">
        <v>63</v>
      </c>
      <c r="M1" s="66"/>
      <c r="N1" s="63" t="s">
        <v>64</v>
      </c>
      <c r="O1" s="64"/>
      <c r="P1" s="68" t="s">
        <v>65</v>
      </c>
      <c r="Q1" s="69"/>
      <c r="R1" s="67" t="s">
        <v>66</v>
      </c>
      <c r="S1" s="67"/>
      <c r="T1" s="70" t="s">
        <v>67</v>
      </c>
      <c r="U1" s="70"/>
      <c r="V1" s="93"/>
      <c r="W1" s="92"/>
    </row>
    <row r="2" spans="1:65" hidden="1" x14ac:dyDescent="0.25"/>
    <row r="3" spans="1:65" ht="17.25" x14ac:dyDescent="0.3">
      <c r="A3" s="78" t="s">
        <v>72</v>
      </c>
    </row>
    <row r="4" spans="1:65" x14ac:dyDescent="0.25">
      <c r="A4" s="32"/>
      <c r="B4" s="32"/>
      <c r="C4" s="32"/>
      <c r="D4" s="33"/>
      <c r="E4" s="33"/>
      <c r="F4" s="21" t="s">
        <v>109</v>
      </c>
      <c r="G4" s="20"/>
      <c r="H4" s="21" t="s">
        <v>4</v>
      </c>
      <c r="I4" s="20"/>
      <c r="J4" s="21" t="s">
        <v>83</v>
      </c>
      <c r="K4" s="20"/>
      <c r="L4" s="21" t="s">
        <v>73</v>
      </c>
      <c r="M4" s="20"/>
      <c r="N4" s="21" t="s">
        <v>76</v>
      </c>
      <c r="O4" s="20"/>
      <c r="P4" s="19" t="s">
        <v>58</v>
      </c>
      <c r="Q4" s="19"/>
      <c r="R4" s="21" t="s">
        <v>7</v>
      </c>
      <c r="S4" s="20"/>
      <c r="T4" s="19" t="s">
        <v>9</v>
      </c>
      <c r="U4" s="19"/>
      <c r="V4" s="19"/>
      <c r="W4" s="21" t="s">
        <v>81</v>
      </c>
      <c r="X4" s="19"/>
      <c r="Y4" s="20"/>
      <c r="Z4" s="21" t="s">
        <v>74</v>
      </c>
      <c r="AA4" s="19"/>
      <c r="AB4" s="20"/>
      <c r="AC4" s="19" t="s">
        <v>10</v>
      </c>
      <c r="AD4" s="19"/>
      <c r="AE4" s="19"/>
      <c r="AF4" s="21" t="s">
        <v>14</v>
      </c>
      <c r="AG4" s="19"/>
      <c r="AH4" s="20"/>
      <c r="AI4" s="19" t="s">
        <v>11</v>
      </c>
      <c r="AJ4" s="19"/>
      <c r="AK4" s="19"/>
      <c r="AL4" s="21" t="s">
        <v>15</v>
      </c>
      <c r="AM4" s="19"/>
      <c r="AN4" s="20"/>
      <c r="AO4" s="19" t="s">
        <v>16</v>
      </c>
      <c r="AP4" s="19"/>
      <c r="AQ4" s="19"/>
      <c r="AR4" s="21" t="s">
        <v>19</v>
      </c>
      <c r="AS4" s="19"/>
      <c r="AT4" s="19"/>
      <c r="AU4" s="20"/>
      <c r="AV4" s="19" t="s">
        <v>20</v>
      </c>
      <c r="AW4" s="19"/>
      <c r="AX4" s="19"/>
      <c r="AY4" s="21" t="s">
        <v>21</v>
      </c>
      <c r="AZ4" s="19"/>
      <c r="BA4" s="20"/>
      <c r="BB4" s="19" t="s">
        <v>17</v>
      </c>
      <c r="BC4" s="19"/>
      <c r="BD4" s="19"/>
      <c r="BE4" s="21" t="s">
        <v>18</v>
      </c>
      <c r="BF4" s="19"/>
      <c r="BG4" s="20"/>
      <c r="BH4" s="19" t="s">
        <v>22</v>
      </c>
      <c r="BI4" s="19"/>
      <c r="BJ4" s="19"/>
      <c r="BK4" s="21" t="s">
        <v>23</v>
      </c>
      <c r="BL4" s="19"/>
      <c r="BM4" s="20"/>
    </row>
    <row r="5" spans="1:65" ht="14.25" hidden="1" customHeight="1" x14ac:dyDescent="0.25">
      <c r="A5" t="s">
        <v>68</v>
      </c>
      <c r="D5" s="34"/>
      <c r="E5" s="34"/>
      <c r="F5" s="13"/>
      <c r="G5" s="72">
        <f>COUNT(G8:G38)</f>
        <v>0</v>
      </c>
      <c r="H5" s="13"/>
      <c r="I5" s="72">
        <f>COUNT(I8:I38)</f>
        <v>0</v>
      </c>
      <c r="J5" s="13"/>
      <c r="K5" s="72">
        <f>COUNT(K8:K38)</f>
        <v>0</v>
      </c>
      <c r="L5" s="13"/>
      <c r="M5" s="72">
        <f>COUNT(M8:M38)</f>
        <v>0</v>
      </c>
      <c r="N5" s="13"/>
      <c r="O5" s="72">
        <f>COUNT(O8:O38)</f>
        <v>0</v>
      </c>
      <c r="R5" s="13"/>
      <c r="S5">
        <f>COUNT(S8:S38)</f>
        <v>0</v>
      </c>
      <c r="T5" s="77">
        <v>14.01</v>
      </c>
      <c r="U5">
        <f>COUNT(U8:U38)</f>
        <v>0</v>
      </c>
      <c r="V5" s="83"/>
      <c r="W5" s="77">
        <v>14.01</v>
      </c>
      <c r="X5" s="6">
        <f>COUNT(X8:X38)</f>
        <v>0</v>
      </c>
      <c r="Y5" s="72"/>
      <c r="Z5" s="71">
        <v>14.01</v>
      </c>
      <c r="AA5">
        <f>COUNT(AA8:AA38)</f>
        <v>0</v>
      </c>
      <c r="AB5" s="7"/>
      <c r="AC5">
        <v>30.97</v>
      </c>
      <c r="AD5">
        <f>COUNT(AD8:AD38)</f>
        <v>0</v>
      </c>
      <c r="AF5" s="13">
        <v>39.1</v>
      </c>
      <c r="AG5">
        <f>COUNT(AG8:AG38)</f>
        <v>0</v>
      </c>
      <c r="AH5" s="7"/>
      <c r="AI5">
        <v>32.06</v>
      </c>
      <c r="AJ5">
        <f>COUNT(AJ8:AJ38)</f>
        <v>0</v>
      </c>
      <c r="AL5" s="13">
        <v>40.08</v>
      </c>
      <c r="AM5">
        <f>COUNT(AM8:AM38)</f>
        <v>0</v>
      </c>
      <c r="AN5" s="7"/>
      <c r="AO5">
        <v>24.31</v>
      </c>
      <c r="AP5">
        <f>COUNT(AP8:AP38)</f>
        <v>0</v>
      </c>
      <c r="AR5" s="13">
        <v>35.450000000000003</v>
      </c>
      <c r="AS5" s="6"/>
      <c r="AT5">
        <f>COUNT(AT8:AT38)</f>
        <v>0</v>
      </c>
      <c r="AU5" s="7"/>
      <c r="AV5">
        <v>55.85</v>
      </c>
      <c r="AW5">
        <f>COUNT(AW8:AW38)</f>
        <v>0</v>
      </c>
      <c r="AY5" s="13">
        <v>54.94</v>
      </c>
      <c r="AZ5">
        <f>COUNT(AZ8:AZ38)</f>
        <v>0</v>
      </c>
      <c r="BA5" s="7"/>
      <c r="BB5">
        <v>63.54</v>
      </c>
      <c r="BC5">
        <f>COUNT(BC8:BC38)</f>
        <v>0</v>
      </c>
      <c r="BE5" s="13">
        <v>65.37</v>
      </c>
      <c r="BF5">
        <f>COUNT(BF8:BF38)</f>
        <v>0</v>
      </c>
      <c r="BG5" s="7"/>
      <c r="BH5">
        <v>10.81</v>
      </c>
      <c r="BI5">
        <f>COUNT(BI8:BI38)</f>
        <v>0</v>
      </c>
      <c r="BK5" s="13">
        <v>95.94</v>
      </c>
      <c r="BL5">
        <f>COUNT(BL8:BL38)</f>
        <v>0</v>
      </c>
      <c r="BM5" s="7"/>
    </row>
    <row r="6" spans="1:65" ht="14.25" customHeight="1" x14ac:dyDescent="0.25">
      <c r="B6" s="34"/>
      <c r="C6" s="34"/>
      <c r="D6" s="34"/>
      <c r="E6" s="34"/>
      <c r="F6" s="14" t="s">
        <v>12</v>
      </c>
      <c r="G6" s="9" t="s">
        <v>13</v>
      </c>
      <c r="H6" s="14" t="s">
        <v>12</v>
      </c>
      <c r="I6" s="9" t="s">
        <v>13</v>
      </c>
      <c r="J6" s="14" t="s">
        <v>12</v>
      </c>
      <c r="K6" s="9" t="s">
        <v>13</v>
      </c>
      <c r="L6" s="14" t="s">
        <v>12</v>
      </c>
      <c r="M6" s="9" t="s">
        <v>13</v>
      </c>
      <c r="N6" s="14" t="s">
        <v>12</v>
      </c>
      <c r="O6" s="9" t="s">
        <v>13</v>
      </c>
      <c r="P6" s="4" t="s">
        <v>69</v>
      </c>
      <c r="Q6" s="4" t="s">
        <v>70</v>
      </c>
      <c r="R6" s="14" t="s">
        <v>12</v>
      </c>
      <c r="S6" s="9" t="s">
        <v>13</v>
      </c>
      <c r="T6" s="4" t="s">
        <v>12</v>
      </c>
      <c r="U6" s="4" t="s">
        <v>13</v>
      </c>
      <c r="V6" s="4" t="s">
        <v>13</v>
      </c>
      <c r="W6" s="14" t="s">
        <v>12</v>
      </c>
      <c r="X6" s="8" t="s">
        <v>13</v>
      </c>
      <c r="Y6" s="9" t="s">
        <v>13</v>
      </c>
      <c r="Z6" s="14" t="s">
        <v>12</v>
      </c>
      <c r="AA6" s="8" t="s">
        <v>13</v>
      </c>
      <c r="AB6" s="9" t="s">
        <v>13</v>
      </c>
      <c r="AC6" s="4" t="s">
        <v>12</v>
      </c>
      <c r="AD6" s="4" t="s">
        <v>13</v>
      </c>
      <c r="AE6" s="4" t="s">
        <v>13</v>
      </c>
      <c r="AF6" s="14" t="s">
        <v>12</v>
      </c>
      <c r="AG6" s="8" t="s">
        <v>13</v>
      </c>
      <c r="AH6" s="9" t="s">
        <v>13</v>
      </c>
      <c r="AI6" s="4" t="s">
        <v>12</v>
      </c>
      <c r="AJ6" s="4" t="s">
        <v>13</v>
      </c>
      <c r="AK6" s="4" t="s">
        <v>13</v>
      </c>
      <c r="AL6" s="14" t="s">
        <v>12</v>
      </c>
      <c r="AM6" s="8" t="s">
        <v>13</v>
      </c>
      <c r="AN6" s="9" t="s">
        <v>13</v>
      </c>
      <c r="AO6" s="4" t="s">
        <v>12</v>
      </c>
      <c r="AP6" s="4" t="s">
        <v>13</v>
      </c>
      <c r="AQ6" s="4" t="s">
        <v>13</v>
      </c>
      <c r="AR6" s="14" t="s">
        <v>12</v>
      </c>
      <c r="AS6" s="8" t="s">
        <v>102</v>
      </c>
      <c r="AT6" s="8" t="s">
        <v>13</v>
      </c>
      <c r="AU6" s="9" t="s">
        <v>13</v>
      </c>
      <c r="AV6" s="4" t="s">
        <v>12</v>
      </c>
      <c r="AW6" s="4" t="s">
        <v>13</v>
      </c>
      <c r="AX6" s="4" t="s">
        <v>13</v>
      </c>
      <c r="AY6" s="14" t="s">
        <v>12</v>
      </c>
      <c r="AZ6" s="8" t="s">
        <v>13</v>
      </c>
      <c r="BA6" s="9" t="s">
        <v>13</v>
      </c>
      <c r="BB6" s="4" t="s">
        <v>12</v>
      </c>
      <c r="BC6" s="4" t="s">
        <v>13</v>
      </c>
      <c r="BD6" s="4" t="s">
        <v>13</v>
      </c>
      <c r="BE6" s="14" t="s">
        <v>12</v>
      </c>
      <c r="BF6" s="8" t="s">
        <v>13</v>
      </c>
      <c r="BG6" s="9" t="s">
        <v>13</v>
      </c>
      <c r="BH6" s="4" t="s">
        <v>12</v>
      </c>
      <c r="BI6" s="4" t="s">
        <v>13</v>
      </c>
      <c r="BJ6" s="4" t="s">
        <v>13</v>
      </c>
      <c r="BK6" s="14" t="s">
        <v>12</v>
      </c>
      <c r="BL6" s="8" t="s">
        <v>13</v>
      </c>
      <c r="BM6" s="9" t="s">
        <v>13</v>
      </c>
    </row>
    <row r="7" spans="1:65" x14ac:dyDescent="0.25">
      <c r="A7" s="31" t="s">
        <v>26</v>
      </c>
      <c r="B7" s="35" t="s">
        <v>0</v>
      </c>
      <c r="C7" s="35" t="s">
        <v>75</v>
      </c>
      <c r="D7" s="35" t="s">
        <v>126</v>
      </c>
      <c r="E7" s="103" t="s">
        <v>1</v>
      </c>
      <c r="F7" s="29"/>
      <c r="G7" s="30"/>
      <c r="H7" s="29" t="s">
        <v>5</v>
      </c>
      <c r="I7" s="30" t="s">
        <v>5</v>
      </c>
      <c r="J7" s="29" t="s">
        <v>6</v>
      </c>
      <c r="K7" s="30" t="s">
        <v>6</v>
      </c>
      <c r="L7" s="29" t="s">
        <v>77</v>
      </c>
      <c r="M7" s="30" t="s">
        <v>77</v>
      </c>
      <c r="N7" s="29" t="s">
        <v>6</v>
      </c>
      <c r="O7" s="30" t="s">
        <v>6</v>
      </c>
      <c r="P7" s="28" t="s">
        <v>59</v>
      </c>
      <c r="Q7" s="28" t="s">
        <v>59</v>
      </c>
      <c r="R7" s="29" t="s">
        <v>8</v>
      </c>
      <c r="S7" s="30" t="s">
        <v>8</v>
      </c>
      <c r="T7" s="28" t="s">
        <v>25</v>
      </c>
      <c r="U7" s="28" t="s">
        <v>25</v>
      </c>
      <c r="V7" s="28" t="s">
        <v>24</v>
      </c>
      <c r="W7" s="29" t="s">
        <v>25</v>
      </c>
      <c r="X7" s="28" t="s">
        <v>25</v>
      </c>
      <c r="Y7" s="30" t="s">
        <v>24</v>
      </c>
      <c r="Z7" s="28" t="s">
        <v>25</v>
      </c>
      <c r="AA7" s="28" t="s">
        <v>25</v>
      </c>
      <c r="AB7" s="30" t="s">
        <v>24</v>
      </c>
      <c r="AC7" s="28" t="s">
        <v>25</v>
      </c>
      <c r="AD7" s="28" t="s">
        <v>25</v>
      </c>
      <c r="AE7" s="30" t="s">
        <v>24</v>
      </c>
      <c r="AF7" s="28" t="s">
        <v>25</v>
      </c>
      <c r="AG7" s="28" t="s">
        <v>25</v>
      </c>
      <c r="AH7" s="30" t="s">
        <v>24</v>
      </c>
      <c r="AI7" s="28" t="s">
        <v>25</v>
      </c>
      <c r="AJ7" s="28" t="s">
        <v>25</v>
      </c>
      <c r="AK7" s="30" t="s">
        <v>24</v>
      </c>
      <c r="AL7" s="28" t="s">
        <v>25</v>
      </c>
      <c r="AM7" s="28" t="s">
        <v>25</v>
      </c>
      <c r="AN7" s="30" t="s">
        <v>24</v>
      </c>
      <c r="AO7" s="28" t="s">
        <v>25</v>
      </c>
      <c r="AP7" s="28" t="s">
        <v>25</v>
      </c>
      <c r="AQ7" s="30" t="s">
        <v>24</v>
      </c>
      <c r="AR7" s="28" t="s">
        <v>25</v>
      </c>
      <c r="AS7" s="28" t="s">
        <v>25</v>
      </c>
      <c r="AT7" s="28" t="s">
        <v>25</v>
      </c>
      <c r="AU7" s="30" t="s">
        <v>24</v>
      </c>
      <c r="AV7" s="28" t="s">
        <v>25</v>
      </c>
      <c r="AW7" s="28" t="s">
        <v>25</v>
      </c>
      <c r="AX7" s="30" t="s">
        <v>24</v>
      </c>
      <c r="AY7" s="28" t="s">
        <v>25</v>
      </c>
      <c r="AZ7" s="28" t="s">
        <v>25</v>
      </c>
      <c r="BA7" s="30" t="s">
        <v>24</v>
      </c>
      <c r="BB7" s="28" t="s">
        <v>25</v>
      </c>
      <c r="BC7" s="28" t="s">
        <v>25</v>
      </c>
      <c r="BD7" s="30" t="s">
        <v>24</v>
      </c>
      <c r="BE7" s="28" t="s">
        <v>25</v>
      </c>
      <c r="BF7" s="28" t="s">
        <v>25</v>
      </c>
      <c r="BG7" s="30" t="s">
        <v>24</v>
      </c>
      <c r="BH7" s="28" t="s">
        <v>25</v>
      </c>
      <c r="BI7" s="28" t="s">
        <v>25</v>
      </c>
      <c r="BJ7" s="30" t="s">
        <v>24</v>
      </c>
      <c r="BK7" s="28" t="s">
        <v>25</v>
      </c>
      <c r="BL7" s="28" t="s">
        <v>25</v>
      </c>
      <c r="BM7" s="30" t="s">
        <v>24</v>
      </c>
    </row>
    <row r="8" spans="1:65" x14ac:dyDescent="0.25">
      <c r="A8" s="80" t="s">
        <v>27</v>
      </c>
      <c r="B8" s="108"/>
      <c r="C8" s="109"/>
      <c r="D8" s="106"/>
      <c r="E8" s="107"/>
      <c r="F8" s="25"/>
      <c r="G8" s="22"/>
      <c r="H8" s="25"/>
      <c r="I8" s="22"/>
      <c r="J8" s="25"/>
      <c r="K8" s="22"/>
      <c r="L8" s="25"/>
      <c r="M8" s="22"/>
      <c r="N8" s="25"/>
      <c r="O8" s="22"/>
      <c r="P8" s="37">
        <v>100</v>
      </c>
      <c r="Q8" s="11"/>
      <c r="R8" s="48"/>
      <c r="S8" s="42"/>
      <c r="T8" s="40"/>
      <c r="U8" s="38"/>
      <c r="V8" s="59">
        <f>U8/T$5</f>
        <v>0</v>
      </c>
      <c r="W8" s="49"/>
      <c r="X8" s="43"/>
      <c r="Y8" s="61">
        <f>X8/W$5</f>
        <v>0</v>
      </c>
      <c r="Z8" s="48"/>
      <c r="AA8" s="41"/>
      <c r="AB8" s="74">
        <f>AA8/Z$5</f>
        <v>0</v>
      </c>
      <c r="AC8" s="40"/>
      <c r="AD8" s="38"/>
      <c r="AE8" s="60">
        <f>AD8/AC$5</f>
        <v>0</v>
      </c>
      <c r="AF8" s="48"/>
      <c r="AG8" s="41"/>
      <c r="AH8" s="60">
        <f>AG8/AF$5</f>
        <v>0</v>
      </c>
      <c r="AI8" s="40"/>
      <c r="AJ8" s="38"/>
      <c r="AK8" s="60">
        <f>AJ8/AI$5</f>
        <v>0</v>
      </c>
      <c r="AL8" s="48"/>
      <c r="AM8" s="41"/>
      <c r="AN8" s="60">
        <f>AM8/AL$5</f>
        <v>0</v>
      </c>
      <c r="AO8" s="40"/>
      <c r="AP8" s="38"/>
      <c r="AQ8" s="60">
        <f>AP8/AO$5</f>
        <v>0</v>
      </c>
      <c r="AR8" s="48"/>
      <c r="AS8" s="89"/>
      <c r="AT8" s="41"/>
      <c r="AU8" s="60">
        <f>AT8/AR$5</f>
        <v>0</v>
      </c>
      <c r="AV8" s="40"/>
      <c r="AW8" s="38"/>
      <c r="AX8" s="60">
        <f>AW8/AV$5</f>
        <v>0</v>
      </c>
      <c r="AY8" s="52"/>
      <c r="AZ8" s="53"/>
      <c r="BA8" s="60">
        <f>AZ8/AY$5</f>
        <v>0</v>
      </c>
      <c r="BB8" s="58"/>
      <c r="BC8" s="39"/>
      <c r="BD8" s="60">
        <f>BC8/BB$5</f>
        <v>0</v>
      </c>
      <c r="BE8" s="52"/>
      <c r="BF8" s="53"/>
      <c r="BG8" s="60">
        <f>BF8/BE$5</f>
        <v>0</v>
      </c>
      <c r="BH8" s="58"/>
      <c r="BI8" s="39"/>
      <c r="BJ8" s="60">
        <f>BI8/BH$5</f>
        <v>0</v>
      </c>
      <c r="BK8" s="52"/>
      <c r="BL8" s="53"/>
      <c r="BM8" s="60">
        <f>BL8/BK$5</f>
        <v>0</v>
      </c>
    </row>
    <row r="9" spans="1:65" x14ac:dyDescent="0.25">
      <c r="A9" t="s">
        <v>28</v>
      </c>
      <c r="B9" s="106"/>
      <c r="C9" s="34"/>
      <c r="D9" s="34"/>
      <c r="E9" s="104"/>
      <c r="F9" s="15"/>
      <c r="G9" s="10"/>
      <c r="H9" s="15"/>
      <c r="I9" s="10"/>
      <c r="J9" s="15"/>
      <c r="K9" s="10"/>
      <c r="L9" s="15"/>
      <c r="M9" s="10"/>
      <c r="N9" s="15"/>
      <c r="O9" s="10"/>
      <c r="P9" s="15"/>
      <c r="Q9" s="11"/>
      <c r="R9" s="49"/>
      <c r="S9" s="44"/>
      <c r="T9" s="40"/>
      <c r="U9" s="38"/>
      <c r="V9" s="59">
        <f t="shared" ref="V9:V38" si="0">U9/T$5</f>
        <v>0</v>
      </c>
      <c r="W9" s="49"/>
      <c r="X9" s="43"/>
      <c r="Y9" s="61">
        <f t="shared" ref="Y9:Y38" si="1">X9/W$5</f>
        <v>0</v>
      </c>
      <c r="Z9" s="49"/>
      <c r="AA9" s="47"/>
      <c r="AB9" s="61">
        <f t="shared" ref="AB9:AB38" si="2">AA9/Z$5</f>
        <v>0</v>
      </c>
      <c r="AC9" s="40"/>
      <c r="AD9" s="38"/>
      <c r="AE9" s="61">
        <f t="shared" ref="AE9:AE38" si="3">AD9/AC$5</f>
        <v>0</v>
      </c>
      <c r="AF9" s="49"/>
      <c r="AG9" s="43"/>
      <c r="AH9" s="61">
        <f t="shared" ref="AH9:AH38" si="4">AG9/AF$5</f>
        <v>0</v>
      </c>
      <c r="AI9" s="40"/>
      <c r="AJ9" s="38"/>
      <c r="AK9" s="61">
        <f t="shared" ref="AK9:AK38" si="5">AJ9/AI$5</f>
        <v>0</v>
      </c>
      <c r="AL9" s="49"/>
      <c r="AM9" s="43"/>
      <c r="AN9" s="61">
        <f t="shared" ref="AN9:AN38" si="6">AM9/AL$5</f>
        <v>0</v>
      </c>
      <c r="AO9" s="40"/>
      <c r="AP9" s="38"/>
      <c r="AQ9" s="61">
        <f t="shared" ref="AQ9:AQ38" si="7">AP9/AO$5</f>
        <v>0</v>
      </c>
      <c r="AR9" s="49"/>
      <c r="AS9" s="40"/>
      <c r="AT9" s="43"/>
      <c r="AU9" s="61">
        <f t="shared" ref="AU9:AU38" si="8">AT9/AR$5</f>
        <v>0</v>
      </c>
      <c r="AV9" s="40"/>
      <c r="AW9" s="38"/>
      <c r="AX9" s="61">
        <f t="shared" ref="AX9:AX38" si="9">AW9/AV$5</f>
        <v>0</v>
      </c>
      <c r="AY9" s="54"/>
      <c r="AZ9" s="55"/>
      <c r="BA9" s="61">
        <f t="shared" ref="BA9:BA38" si="10">AZ9/AY$5</f>
        <v>0</v>
      </c>
      <c r="BB9" s="58"/>
      <c r="BC9" s="39"/>
      <c r="BD9" s="61">
        <f t="shared" ref="BD9:BD38" si="11">BC9/BB$5</f>
        <v>0</v>
      </c>
      <c r="BE9" s="54"/>
      <c r="BF9" s="55"/>
      <c r="BG9" s="61">
        <f t="shared" ref="BG9:BG38" si="12">BF9/BE$5</f>
        <v>0</v>
      </c>
      <c r="BH9" s="58"/>
      <c r="BI9" s="39"/>
      <c r="BJ9" s="61">
        <f t="shared" ref="BJ9:BJ38" si="13">BI9/BH$5</f>
        <v>0</v>
      </c>
      <c r="BK9" s="54"/>
      <c r="BL9" s="55"/>
      <c r="BM9" s="61">
        <f t="shared" ref="BM9:BM38" si="14">BL9/BK$5</f>
        <v>0</v>
      </c>
    </row>
    <row r="10" spans="1:65" x14ac:dyDescent="0.25">
      <c r="A10" t="s">
        <v>29</v>
      </c>
      <c r="B10" s="106"/>
      <c r="C10" s="34"/>
      <c r="D10" s="34"/>
      <c r="E10" s="104"/>
      <c r="F10" s="15"/>
      <c r="G10" s="10"/>
      <c r="H10" s="15"/>
      <c r="I10" s="10"/>
      <c r="J10" s="15"/>
      <c r="K10" s="10"/>
      <c r="L10" s="15"/>
      <c r="M10" s="10"/>
      <c r="N10" s="15"/>
      <c r="O10" s="10"/>
      <c r="P10" s="15"/>
      <c r="Q10" s="11"/>
      <c r="R10" s="49"/>
      <c r="S10" s="44"/>
      <c r="T10" s="40"/>
      <c r="U10" s="38"/>
      <c r="V10" s="59">
        <f t="shared" si="0"/>
        <v>0</v>
      </c>
      <c r="W10" s="49"/>
      <c r="X10" s="43"/>
      <c r="Y10" s="61">
        <f t="shared" si="1"/>
        <v>0</v>
      </c>
      <c r="Z10" s="49"/>
      <c r="AA10" s="43"/>
      <c r="AB10" s="61">
        <f t="shared" si="2"/>
        <v>0</v>
      </c>
      <c r="AC10" s="40"/>
      <c r="AD10" s="38"/>
      <c r="AE10" s="61">
        <f t="shared" si="3"/>
        <v>0</v>
      </c>
      <c r="AF10" s="49"/>
      <c r="AG10" s="43"/>
      <c r="AH10" s="61">
        <f t="shared" si="4"/>
        <v>0</v>
      </c>
      <c r="AI10" s="40"/>
      <c r="AJ10" s="38"/>
      <c r="AK10" s="61">
        <f t="shared" si="5"/>
        <v>0</v>
      </c>
      <c r="AL10" s="49"/>
      <c r="AM10" s="43"/>
      <c r="AN10" s="61">
        <f t="shared" si="6"/>
        <v>0</v>
      </c>
      <c r="AO10" s="40"/>
      <c r="AP10" s="38"/>
      <c r="AQ10" s="61">
        <f t="shared" si="7"/>
        <v>0</v>
      </c>
      <c r="AR10" s="49"/>
      <c r="AS10" s="40"/>
      <c r="AT10" s="43"/>
      <c r="AU10" s="61">
        <f t="shared" si="8"/>
        <v>0</v>
      </c>
      <c r="AV10" s="40"/>
      <c r="AW10" s="38"/>
      <c r="AX10" s="61">
        <f t="shared" si="9"/>
        <v>0</v>
      </c>
      <c r="AY10" s="54"/>
      <c r="AZ10" s="55"/>
      <c r="BA10" s="61">
        <f t="shared" si="10"/>
        <v>0</v>
      </c>
      <c r="BB10" s="58"/>
      <c r="BC10" s="39"/>
      <c r="BD10" s="61">
        <f t="shared" si="11"/>
        <v>0</v>
      </c>
      <c r="BE10" s="54"/>
      <c r="BF10" s="55"/>
      <c r="BG10" s="61">
        <f t="shared" si="12"/>
        <v>0</v>
      </c>
      <c r="BH10" s="58"/>
      <c r="BI10" s="39"/>
      <c r="BJ10" s="61">
        <f t="shared" si="13"/>
        <v>0</v>
      </c>
      <c r="BK10" s="54"/>
      <c r="BL10" s="55"/>
      <c r="BM10" s="61">
        <f t="shared" si="14"/>
        <v>0</v>
      </c>
    </row>
    <row r="11" spans="1:65" x14ac:dyDescent="0.25">
      <c r="A11" t="s">
        <v>30</v>
      </c>
      <c r="B11" s="106"/>
      <c r="C11" s="34"/>
      <c r="D11" s="34"/>
      <c r="E11" s="104"/>
      <c r="F11" s="15"/>
      <c r="G11" s="10"/>
      <c r="H11" s="15"/>
      <c r="I11" s="10"/>
      <c r="J11" s="15"/>
      <c r="K11" s="10"/>
      <c r="L11" s="15"/>
      <c r="M11" s="10"/>
      <c r="N11" s="15"/>
      <c r="O11" s="10"/>
      <c r="P11" s="15"/>
      <c r="Q11" s="11"/>
      <c r="R11" s="49"/>
      <c r="S11" s="44"/>
      <c r="T11" s="40"/>
      <c r="U11" s="38"/>
      <c r="V11" s="59">
        <f t="shared" si="0"/>
        <v>0</v>
      </c>
      <c r="W11" s="49"/>
      <c r="X11" s="43"/>
      <c r="Y11" s="61">
        <f t="shared" si="1"/>
        <v>0</v>
      </c>
      <c r="Z11" s="49"/>
      <c r="AA11" s="43"/>
      <c r="AB11" s="61">
        <f t="shared" si="2"/>
        <v>0</v>
      </c>
      <c r="AC11" s="40"/>
      <c r="AD11" s="38"/>
      <c r="AE11" s="61">
        <f t="shared" si="3"/>
        <v>0</v>
      </c>
      <c r="AF11" s="49"/>
      <c r="AG11" s="43"/>
      <c r="AH11" s="61">
        <f t="shared" si="4"/>
        <v>0</v>
      </c>
      <c r="AI11" s="40"/>
      <c r="AJ11" s="38"/>
      <c r="AK11" s="61">
        <f t="shared" si="5"/>
        <v>0</v>
      </c>
      <c r="AL11" s="49"/>
      <c r="AM11" s="43"/>
      <c r="AN11" s="61">
        <f t="shared" si="6"/>
        <v>0</v>
      </c>
      <c r="AO11" s="40"/>
      <c r="AP11" s="38"/>
      <c r="AQ11" s="61">
        <f t="shared" si="7"/>
        <v>0</v>
      </c>
      <c r="AR11" s="49"/>
      <c r="AS11" s="40"/>
      <c r="AT11" s="43"/>
      <c r="AU11" s="61">
        <f t="shared" si="8"/>
        <v>0</v>
      </c>
      <c r="AV11" s="40"/>
      <c r="AW11" s="38"/>
      <c r="AX11" s="61">
        <f t="shared" si="9"/>
        <v>0</v>
      </c>
      <c r="AY11" s="54"/>
      <c r="AZ11" s="55"/>
      <c r="BA11" s="61">
        <f t="shared" si="10"/>
        <v>0</v>
      </c>
      <c r="BB11" s="58"/>
      <c r="BC11" s="39"/>
      <c r="BD11" s="61">
        <f t="shared" si="11"/>
        <v>0</v>
      </c>
      <c r="BE11" s="54"/>
      <c r="BF11" s="55"/>
      <c r="BG11" s="61">
        <f t="shared" si="12"/>
        <v>0</v>
      </c>
      <c r="BH11" s="58"/>
      <c r="BI11" s="39"/>
      <c r="BJ11" s="61">
        <f t="shared" si="13"/>
        <v>0</v>
      </c>
      <c r="BK11" s="54"/>
      <c r="BL11" s="55"/>
      <c r="BM11" s="61">
        <f t="shared" si="14"/>
        <v>0</v>
      </c>
    </row>
    <row r="12" spans="1:65" x14ac:dyDescent="0.25">
      <c r="A12" t="s">
        <v>31</v>
      </c>
      <c r="B12" s="106"/>
      <c r="C12" s="34"/>
      <c r="D12" s="34"/>
      <c r="E12" s="104"/>
      <c r="F12" s="15"/>
      <c r="G12" s="10"/>
      <c r="H12" s="15"/>
      <c r="I12" s="10"/>
      <c r="J12" s="15"/>
      <c r="K12" s="10"/>
      <c r="L12" s="15"/>
      <c r="M12" s="10"/>
      <c r="N12" s="15"/>
      <c r="O12" s="10"/>
      <c r="P12" s="15"/>
      <c r="Q12" s="11"/>
      <c r="R12" s="49"/>
      <c r="S12" s="44"/>
      <c r="T12" s="40"/>
      <c r="U12" s="38"/>
      <c r="V12" s="59">
        <f t="shared" si="0"/>
        <v>0</v>
      </c>
      <c r="W12" s="49"/>
      <c r="X12" s="43"/>
      <c r="Y12" s="61">
        <f t="shared" si="1"/>
        <v>0</v>
      </c>
      <c r="Z12" s="49"/>
      <c r="AA12" s="43"/>
      <c r="AB12" s="61">
        <f t="shared" si="2"/>
        <v>0</v>
      </c>
      <c r="AC12" s="40"/>
      <c r="AD12" s="38"/>
      <c r="AE12" s="61">
        <f t="shared" si="3"/>
        <v>0</v>
      </c>
      <c r="AF12" s="49"/>
      <c r="AG12" s="43"/>
      <c r="AH12" s="61">
        <f t="shared" si="4"/>
        <v>0</v>
      </c>
      <c r="AI12" s="40"/>
      <c r="AJ12" s="38"/>
      <c r="AK12" s="61">
        <f t="shared" si="5"/>
        <v>0</v>
      </c>
      <c r="AL12" s="49"/>
      <c r="AM12" s="43"/>
      <c r="AN12" s="61">
        <f t="shared" si="6"/>
        <v>0</v>
      </c>
      <c r="AO12" s="40"/>
      <c r="AP12" s="38"/>
      <c r="AQ12" s="61">
        <f t="shared" si="7"/>
        <v>0</v>
      </c>
      <c r="AR12" s="49"/>
      <c r="AS12" s="40"/>
      <c r="AT12" s="43"/>
      <c r="AU12" s="61">
        <f t="shared" si="8"/>
        <v>0</v>
      </c>
      <c r="AV12" s="40"/>
      <c r="AW12" s="38"/>
      <c r="AX12" s="61">
        <f t="shared" si="9"/>
        <v>0</v>
      </c>
      <c r="AY12" s="54"/>
      <c r="AZ12" s="55"/>
      <c r="BA12" s="61">
        <f t="shared" si="10"/>
        <v>0</v>
      </c>
      <c r="BB12" s="58"/>
      <c r="BC12" s="39"/>
      <c r="BD12" s="61">
        <f t="shared" si="11"/>
        <v>0</v>
      </c>
      <c r="BE12" s="54"/>
      <c r="BF12" s="55"/>
      <c r="BG12" s="61">
        <f t="shared" si="12"/>
        <v>0</v>
      </c>
      <c r="BH12" s="58"/>
      <c r="BI12" s="39"/>
      <c r="BJ12" s="61">
        <f t="shared" si="13"/>
        <v>0</v>
      </c>
      <c r="BK12" s="54"/>
      <c r="BL12" s="55"/>
      <c r="BM12" s="61">
        <f t="shared" si="14"/>
        <v>0</v>
      </c>
    </row>
    <row r="13" spans="1:65" x14ac:dyDescent="0.25">
      <c r="A13" t="s">
        <v>32</v>
      </c>
      <c r="B13" s="106"/>
      <c r="C13" s="34"/>
      <c r="D13" s="34"/>
      <c r="E13" s="104"/>
      <c r="F13" s="15"/>
      <c r="G13" s="10"/>
      <c r="H13" s="15"/>
      <c r="I13" s="10"/>
      <c r="J13" s="15"/>
      <c r="K13" s="10"/>
      <c r="L13" s="15"/>
      <c r="M13" s="10"/>
      <c r="N13" s="15"/>
      <c r="O13" s="10"/>
      <c r="P13" s="15"/>
      <c r="Q13" s="11"/>
      <c r="R13" s="49"/>
      <c r="S13" s="44"/>
      <c r="T13" s="40"/>
      <c r="U13" s="38"/>
      <c r="V13" s="59">
        <f t="shared" si="0"/>
        <v>0</v>
      </c>
      <c r="W13" s="49"/>
      <c r="X13" s="43"/>
      <c r="Y13" s="61">
        <f t="shared" si="1"/>
        <v>0</v>
      </c>
      <c r="Z13" s="49"/>
      <c r="AA13" s="43"/>
      <c r="AB13" s="61">
        <f t="shared" si="2"/>
        <v>0</v>
      </c>
      <c r="AC13" s="40"/>
      <c r="AD13" s="38"/>
      <c r="AE13" s="61">
        <f t="shared" si="3"/>
        <v>0</v>
      </c>
      <c r="AF13" s="49"/>
      <c r="AG13" s="43"/>
      <c r="AH13" s="61">
        <f t="shared" si="4"/>
        <v>0</v>
      </c>
      <c r="AI13" s="40"/>
      <c r="AJ13" s="38"/>
      <c r="AK13" s="61">
        <f t="shared" si="5"/>
        <v>0</v>
      </c>
      <c r="AL13" s="49"/>
      <c r="AM13" s="43"/>
      <c r="AN13" s="61">
        <f t="shared" si="6"/>
        <v>0</v>
      </c>
      <c r="AO13" s="40"/>
      <c r="AP13" s="38"/>
      <c r="AQ13" s="61">
        <f t="shared" si="7"/>
        <v>0</v>
      </c>
      <c r="AR13" s="49"/>
      <c r="AS13" s="40"/>
      <c r="AT13" s="43"/>
      <c r="AU13" s="61">
        <f t="shared" si="8"/>
        <v>0</v>
      </c>
      <c r="AV13" s="40"/>
      <c r="AW13" s="38"/>
      <c r="AX13" s="61">
        <f t="shared" si="9"/>
        <v>0</v>
      </c>
      <c r="AY13" s="54"/>
      <c r="AZ13" s="55"/>
      <c r="BA13" s="61">
        <f t="shared" si="10"/>
        <v>0</v>
      </c>
      <c r="BB13" s="58"/>
      <c r="BC13" s="39"/>
      <c r="BD13" s="61">
        <f t="shared" si="11"/>
        <v>0</v>
      </c>
      <c r="BE13" s="54"/>
      <c r="BF13" s="55"/>
      <c r="BG13" s="61">
        <f t="shared" si="12"/>
        <v>0</v>
      </c>
      <c r="BH13" s="58"/>
      <c r="BI13" s="39"/>
      <c r="BJ13" s="61">
        <f t="shared" si="13"/>
        <v>0</v>
      </c>
      <c r="BK13" s="54"/>
      <c r="BL13" s="55"/>
      <c r="BM13" s="61">
        <f t="shared" si="14"/>
        <v>0</v>
      </c>
    </row>
    <row r="14" spans="1:65" x14ac:dyDescent="0.25">
      <c r="A14" t="s">
        <v>33</v>
      </c>
      <c r="B14" s="106"/>
      <c r="C14" s="34"/>
      <c r="D14" s="34"/>
      <c r="E14" s="104"/>
      <c r="F14" s="15"/>
      <c r="G14" s="10"/>
      <c r="H14" s="15"/>
      <c r="I14" s="10"/>
      <c r="J14" s="15"/>
      <c r="K14" s="10"/>
      <c r="L14" s="15"/>
      <c r="M14" s="10"/>
      <c r="N14" s="15"/>
      <c r="O14" s="10"/>
      <c r="P14" s="15"/>
      <c r="Q14" s="11"/>
      <c r="R14" s="49"/>
      <c r="S14" s="44"/>
      <c r="T14" s="40"/>
      <c r="U14" s="38"/>
      <c r="V14" s="59">
        <f t="shared" si="0"/>
        <v>0</v>
      </c>
      <c r="W14" s="49"/>
      <c r="X14" s="43"/>
      <c r="Y14" s="61">
        <f t="shared" si="1"/>
        <v>0</v>
      </c>
      <c r="Z14" s="49"/>
      <c r="AA14" s="43"/>
      <c r="AB14" s="61">
        <f t="shared" si="2"/>
        <v>0</v>
      </c>
      <c r="AC14" s="40"/>
      <c r="AD14" s="38"/>
      <c r="AE14" s="61">
        <f t="shared" si="3"/>
        <v>0</v>
      </c>
      <c r="AF14" s="49"/>
      <c r="AG14" s="43"/>
      <c r="AH14" s="61">
        <f t="shared" si="4"/>
        <v>0</v>
      </c>
      <c r="AI14" s="40"/>
      <c r="AJ14" s="38"/>
      <c r="AK14" s="61">
        <f t="shared" si="5"/>
        <v>0</v>
      </c>
      <c r="AL14" s="49"/>
      <c r="AM14" s="43"/>
      <c r="AN14" s="61">
        <f t="shared" si="6"/>
        <v>0</v>
      </c>
      <c r="AO14" s="40"/>
      <c r="AP14" s="38"/>
      <c r="AQ14" s="61">
        <f t="shared" si="7"/>
        <v>0</v>
      </c>
      <c r="AR14" s="49"/>
      <c r="AS14" s="40"/>
      <c r="AT14" s="43"/>
      <c r="AU14" s="61">
        <f t="shared" si="8"/>
        <v>0</v>
      </c>
      <c r="AV14" s="40"/>
      <c r="AW14" s="38"/>
      <c r="AX14" s="61">
        <f t="shared" si="9"/>
        <v>0</v>
      </c>
      <c r="AY14" s="54"/>
      <c r="AZ14" s="55"/>
      <c r="BA14" s="61">
        <f t="shared" si="10"/>
        <v>0</v>
      </c>
      <c r="BB14" s="58"/>
      <c r="BC14" s="39"/>
      <c r="BD14" s="61">
        <f t="shared" si="11"/>
        <v>0</v>
      </c>
      <c r="BE14" s="54"/>
      <c r="BF14" s="55"/>
      <c r="BG14" s="61">
        <f t="shared" si="12"/>
        <v>0</v>
      </c>
      <c r="BH14" s="58"/>
      <c r="BI14" s="39"/>
      <c r="BJ14" s="61">
        <f t="shared" si="13"/>
        <v>0</v>
      </c>
      <c r="BK14" s="54"/>
      <c r="BL14" s="55"/>
      <c r="BM14" s="61">
        <f t="shared" si="14"/>
        <v>0</v>
      </c>
    </row>
    <row r="15" spans="1:65" x14ac:dyDescent="0.25">
      <c r="A15" t="s">
        <v>34</v>
      </c>
      <c r="B15" s="106"/>
      <c r="C15" s="34"/>
      <c r="D15" s="34"/>
      <c r="E15" s="104"/>
      <c r="F15" s="15"/>
      <c r="G15" s="10"/>
      <c r="H15" s="15"/>
      <c r="I15" s="10"/>
      <c r="J15" s="15"/>
      <c r="K15" s="10"/>
      <c r="L15" s="15"/>
      <c r="M15" s="10"/>
      <c r="N15" s="15"/>
      <c r="O15" s="10"/>
      <c r="P15" s="15"/>
      <c r="Q15" s="11"/>
      <c r="R15" s="49"/>
      <c r="S15" s="44"/>
      <c r="T15" s="40"/>
      <c r="U15" s="38"/>
      <c r="V15" s="59">
        <f t="shared" si="0"/>
        <v>0</v>
      </c>
      <c r="W15" s="49"/>
      <c r="X15" s="43"/>
      <c r="Y15" s="61">
        <f t="shared" si="1"/>
        <v>0</v>
      </c>
      <c r="Z15" s="49"/>
      <c r="AA15" s="43"/>
      <c r="AB15" s="61">
        <f t="shared" si="2"/>
        <v>0</v>
      </c>
      <c r="AC15" s="40"/>
      <c r="AD15" s="38"/>
      <c r="AE15" s="61">
        <f t="shared" si="3"/>
        <v>0</v>
      </c>
      <c r="AF15" s="49"/>
      <c r="AG15" s="43"/>
      <c r="AH15" s="61">
        <f t="shared" si="4"/>
        <v>0</v>
      </c>
      <c r="AI15" s="40"/>
      <c r="AJ15" s="38"/>
      <c r="AK15" s="61">
        <f t="shared" si="5"/>
        <v>0</v>
      </c>
      <c r="AL15" s="49"/>
      <c r="AM15" s="43"/>
      <c r="AN15" s="61">
        <f t="shared" si="6"/>
        <v>0</v>
      </c>
      <c r="AO15" s="40"/>
      <c r="AP15" s="38"/>
      <c r="AQ15" s="61">
        <f t="shared" si="7"/>
        <v>0</v>
      </c>
      <c r="AR15" s="49"/>
      <c r="AS15" s="40"/>
      <c r="AT15" s="43"/>
      <c r="AU15" s="61">
        <f t="shared" si="8"/>
        <v>0</v>
      </c>
      <c r="AV15" s="40"/>
      <c r="AW15" s="38"/>
      <c r="AX15" s="61">
        <f t="shared" si="9"/>
        <v>0</v>
      </c>
      <c r="AY15" s="54"/>
      <c r="AZ15" s="55"/>
      <c r="BA15" s="61">
        <f t="shared" si="10"/>
        <v>0</v>
      </c>
      <c r="BB15" s="58"/>
      <c r="BC15" s="39"/>
      <c r="BD15" s="61">
        <f t="shared" si="11"/>
        <v>0</v>
      </c>
      <c r="BE15" s="54"/>
      <c r="BF15" s="55"/>
      <c r="BG15" s="61">
        <f t="shared" si="12"/>
        <v>0</v>
      </c>
      <c r="BH15" s="58"/>
      <c r="BI15" s="39"/>
      <c r="BJ15" s="61">
        <f t="shared" si="13"/>
        <v>0</v>
      </c>
      <c r="BK15" s="54"/>
      <c r="BL15" s="55"/>
      <c r="BM15" s="61">
        <f t="shared" si="14"/>
        <v>0</v>
      </c>
    </row>
    <row r="16" spans="1:65" x14ac:dyDescent="0.25">
      <c r="A16" t="s">
        <v>35</v>
      </c>
      <c r="B16" s="106"/>
      <c r="C16" s="34"/>
      <c r="D16" s="34"/>
      <c r="E16" s="104"/>
      <c r="F16" s="15"/>
      <c r="G16" s="10"/>
      <c r="H16" s="15"/>
      <c r="I16" s="10"/>
      <c r="J16" s="15"/>
      <c r="K16" s="10"/>
      <c r="L16" s="15"/>
      <c r="M16" s="10"/>
      <c r="N16" s="15"/>
      <c r="O16" s="10"/>
      <c r="P16" s="15"/>
      <c r="Q16" s="11"/>
      <c r="R16" s="49"/>
      <c r="S16" s="44"/>
      <c r="T16" s="40"/>
      <c r="U16" s="38"/>
      <c r="V16" s="59">
        <f t="shared" si="0"/>
        <v>0</v>
      </c>
      <c r="W16" s="49"/>
      <c r="X16" s="43"/>
      <c r="Y16" s="61">
        <f t="shared" si="1"/>
        <v>0</v>
      </c>
      <c r="Z16" s="49"/>
      <c r="AA16" s="43"/>
      <c r="AB16" s="61">
        <f t="shared" si="2"/>
        <v>0</v>
      </c>
      <c r="AC16" s="40"/>
      <c r="AD16" s="38"/>
      <c r="AE16" s="61">
        <f t="shared" si="3"/>
        <v>0</v>
      </c>
      <c r="AF16" s="49"/>
      <c r="AG16" s="43"/>
      <c r="AH16" s="61">
        <f t="shared" si="4"/>
        <v>0</v>
      </c>
      <c r="AI16" s="40"/>
      <c r="AJ16" s="38"/>
      <c r="AK16" s="61">
        <f t="shared" si="5"/>
        <v>0</v>
      </c>
      <c r="AL16" s="49"/>
      <c r="AM16" s="43"/>
      <c r="AN16" s="61">
        <f t="shared" si="6"/>
        <v>0</v>
      </c>
      <c r="AO16" s="40"/>
      <c r="AP16" s="38"/>
      <c r="AQ16" s="61">
        <f t="shared" si="7"/>
        <v>0</v>
      </c>
      <c r="AR16" s="49"/>
      <c r="AS16" s="40"/>
      <c r="AT16" s="43"/>
      <c r="AU16" s="61">
        <f t="shared" si="8"/>
        <v>0</v>
      </c>
      <c r="AV16" s="40"/>
      <c r="AW16" s="38"/>
      <c r="AX16" s="61">
        <f t="shared" si="9"/>
        <v>0</v>
      </c>
      <c r="AY16" s="54"/>
      <c r="AZ16" s="55"/>
      <c r="BA16" s="61">
        <f t="shared" si="10"/>
        <v>0</v>
      </c>
      <c r="BB16" s="58"/>
      <c r="BC16" s="39"/>
      <c r="BD16" s="61">
        <f t="shared" si="11"/>
        <v>0</v>
      </c>
      <c r="BE16" s="54"/>
      <c r="BF16" s="55"/>
      <c r="BG16" s="61">
        <f t="shared" si="12"/>
        <v>0</v>
      </c>
      <c r="BH16" s="58"/>
      <c r="BI16" s="39"/>
      <c r="BJ16" s="61">
        <f t="shared" si="13"/>
        <v>0</v>
      </c>
      <c r="BK16" s="54"/>
      <c r="BL16" s="55"/>
      <c r="BM16" s="61">
        <f t="shared" si="14"/>
        <v>0</v>
      </c>
    </row>
    <row r="17" spans="1:65" x14ac:dyDescent="0.25">
      <c r="A17" t="s">
        <v>36</v>
      </c>
      <c r="B17" s="106"/>
      <c r="C17" s="34"/>
      <c r="D17" s="34"/>
      <c r="E17" s="104"/>
      <c r="F17" s="15"/>
      <c r="G17" s="10"/>
      <c r="H17" s="15"/>
      <c r="I17" s="10"/>
      <c r="J17" s="15"/>
      <c r="K17" s="10"/>
      <c r="L17" s="15"/>
      <c r="M17" s="10"/>
      <c r="N17" s="15"/>
      <c r="O17" s="10"/>
      <c r="P17" s="15"/>
      <c r="Q17" s="11"/>
      <c r="R17" s="49"/>
      <c r="S17" s="44"/>
      <c r="T17" s="40"/>
      <c r="U17" s="38"/>
      <c r="V17" s="59">
        <f t="shared" si="0"/>
        <v>0</v>
      </c>
      <c r="W17" s="49"/>
      <c r="X17" s="43"/>
      <c r="Y17" s="61">
        <f t="shared" si="1"/>
        <v>0</v>
      </c>
      <c r="Z17" s="49"/>
      <c r="AA17" s="43"/>
      <c r="AB17" s="61">
        <f t="shared" si="2"/>
        <v>0</v>
      </c>
      <c r="AC17" s="40"/>
      <c r="AD17" s="38"/>
      <c r="AE17" s="61">
        <f t="shared" si="3"/>
        <v>0</v>
      </c>
      <c r="AF17" s="49"/>
      <c r="AG17" s="43"/>
      <c r="AH17" s="61">
        <f t="shared" si="4"/>
        <v>0</v>
      </c>
      <c r="AI17" s="40"/>
      <c r="AJ17" s="38"/>
      <c r="AK17" s="61">
        <f t="shared" si="5"/>
        <v>0</v>
      </c>
      <c r="AL17" s="49"/>
      <c r="AM17" s="43"/>
      <c r="AN17" s="61">
        <f t="shared" si="6"/>
        <v>0</v>
      </c>
      <c r="AO17" s="40"/>
      <c r="AP17" s="38"/>
      <c r="AQ17" s="61">
        <f t="shared" si="7"/>
        <v>0</v>
      </c>
      <c r="AR17" s="49"/>
      <c r="AS17" s="40"/>
      <c r="AT17" s="43"/>
      <c r="AU17" s="61">
        <f t="shared" si="8"/>
        <v>0</v>
      </c>
      <c r="AV17" s="40"/>
      <c r="AW17" s="38"/>
      <c r="AX17" s="61">
        <f t="shared" si="9"/>
        <v>0</v>
      </c>
      <c r="AY17" s="54"/>
      <c r="AZ17" s="55"/>
      <c r="BA17" s="61">
        <f t="shared" si="10"/>
        <v>0</v>
      </c>
      <c r="BB17" s="58"/>
      <c r="BC17" s="39"/>
      <c r="BD17" s="61">
        <f t="shared" si="11"/>
        <v>0</v>
      </c>
      <c r="BE17" s="54"/>
      <c r="BF17" s="55"/>
      <c r="BG17" s="61">
        <f t="shared" si="12"/>
        <v>0</v>
      </c>
      <c r="BH17" s="58"/>
      <c r="BI17" s="39"/>
      <c r="BJ17" s="61">
        <f t="shared" si="13"/>
        <v>0</v>
      </c>
      <c r="BK17" s="54"/>
      <c r="BL17" s="55"/>
      <c r="BM17" s="61">
        <f t="shared" si="14"/>
        <v>0</v>
      </c>
    </row>
    <row r="18" spans="1:65" x14ac:dyDescent="0.25">
      <c r="A18" t="s">
        <v>37</v>
      </c>
      <c r="B18" s="106"/>
      <c r="C18" s="34"/>
      <c r="D18" s="34"/>
      <c r="E18" s="104"/>
      <c r="F18" s="15"/>
      <c r="G18" s="10"/>
      <c r="H18" s="15"/>
      <c r="I18" s="10"/>
      <c r="J18" s="15"/>
      <c r="K18" s="10"/>
      <c r="L18" s="15"/>
      <c r="M18" s="10"/>
      <c r="N18" s="15"/>
      <c r="O18" s="10"/>
      <c r="P18" s="15"/>
      <c r="Q18" s="11"/>
      <c r="R18" s="49"/>
      <c r="S18" s="44"/>
      <c r="T18" s="40"/>
      <c r="U18" s="38"/>
      <c r="V18" s="59">
        <f t="shared" si="0"/>
        <v>0</v>
      </c>
      <c r="W18" s="49"/>
      <c r="X18" s="43"/>
      <c r="Y18" s="61">
        <f t="shared" si="1"/>
        <v>0</v>
      </c>
      <c r="Z18" s="49"/>
      <c r="AA18" s="43"/>
      <c r="AB18" s="61">
        <f t="shared" si="2"/>
        <v>0</v>
      </c>
      <c r="AC18" s="40"/>
      <c r="AD18" s="38"/>
      <c r="AE18" s="61">
        <f t="shared" si="3"/>
        <v>0</v>
      </c>
      <c r="AF18" s="49"/>
      <c r="AG18" s="43"/>
      <c r="AH18" s="61">
        <f t="shared" si="4"/>
        <v>0</v>
      </c>
      <c r="AI18" s="40"/>
      <c r="AJ18" s="38"/>
      <c r="AK18" s="61">
        <f t="shared" si="5"/>
        <v>0</v>
      </c>
      <c r="AL18" s="49"/>
      <c r="AM18" s="43"/>
      <c r="AN18" s="61">
        <f t="shared" si="6"/>
        <v>0</v>
      </c>
      <c r="AO18" s="40"/>
      <c r="AP18" s="38"/>
      <c r="AQ18" s="61">
        <f t="shared" si="7"/>
        <v>0</v>
      </c>
      <c r="AR18" s="49"/>
      <c r="AS18" s="40"/>
      <c r="AT18" s="43"/>
      <c r="AU18" s="61">
        <f t="shared" si="8"/>
        <v>0</v>
      </c>
      <c r="AV18" s="40"/>
      <c r="AW18" s="38"/>
      <c r="AX18" s="61">
        <f t="shared" si="9"/>
        <v>0</v>
      </c>
      <c r="AY18" s="54"/>
      <c r="AZ18" s="55"/>
      <c r="BA18" s="61">
        <f t="shared" si="10"/>
        <v>0</v>
      </c>
      <c r="BB18" s="58"/>
      <c r="BC18" s="39"/>
      <c r="BD18" s="61">
        <f t="shared" si="11"/>
        <v>0</v>
      </c>
      <c r="BE18" s="54"/>
      <c r="BF18" s="55"/>
      <c r="BG18" s="61">
        <f t="shared" si="12"/>
        <v>0</v>
      </c>
      <c r="BH18" s="58"/>
      <c r="BI18" s="39"/>
      <c r="BJ18" s="61">
        <f t="shared" si="13"/>
        <v>0</v>
      </c>
      <c r="BK18" s="54"/>
      <c r="BL18" s="55"/>
      <c r="BM18" s="61">
        <f t="shared" si="14"/>
        <v>0</v>
      </c>
    </row>
    <row r="19" spans="1:65" x14ac:dyDescent="0.25">
      <c r="A19" t="s">
        <v>38</v>
      </c>
      <c r="B19" s="106"/>
      <c r="C19" s="34"/>
      <c r="D19" s="34"/>
      <c r="E19" s="104"/>
      <c r="F19" s="15"/>
      <c r="G19" s="10"/>
      <c r="H19" s="15"/>
      <c r="I19" s="10"/>
      <c r="J19" s="15"/>
      <c r="K19" s="10"/>
      <c r="L19" s="15"/>
      <c r="M19" s="10"/>
      <c r="N19" s="15"/>
      <c r="O19" s="10"/>
      <c r="P19" s="15"/>
      <c r="Q19" s="11"/>
      <c r="R19" s="49"/>
      <c r="S19" s="44"/>
      <c r="T19" s="40"/>
      <c r="U19" s="38"/>
      <c r="V19" s="59">
        <f t="shared" si="0"/>
        <v>0</v>
      </c>
      <c r="W19" s="49"/>
      <c r="X19" s="43"/>
      <c r="Y19" s="61">
        <f t="shared" si="1"/>
        <v>0</v>
      </c>
      <c r="Z19" s="49"/>
      <c r="AA19" s="43"/>
      <c r="AB19" s="61">
        <f t="shared" si="2"/>
        <v>0</v>
      </c>
      <c r="AC19" s="40"/>
      <c r="AD19" s="38"/>
      <c r="AE19" s="61">
        <f t="shared" si="3"/>
        <v>0</v>
      </c>
      <c r="AF19" s="49"/>
      <c r="AG19" s="43"/>
      <c r="AH19" s="61">
        <f t="shared" si="4"/>
        <v>0</v>
      </c>
      <c r="AI19" s="40"/>
      <c r="AJ19" s="38"/>
      <c r="AK19" s="61">
        <f t="shared" si="5"/>
        <v>0</v>
      </c>
      <c r="AL19" s="49"/>
      <c r="AM19" s="43"/>
      <c r="AN19" s="61">
        <f t="shared" si="6"/>
        <v>0</v>
      </c>
      <c r="AO19" s="40"/>
      <c r="AP19" s="38"/>
      <c r="AQ19" s="61">
        <f t="shared" si="7"/>
        <v>0</v>
      </c>
      <c r="AR19" s="49"/>
      <c r="AS19" s="40"/>
      <c r="AT19" s="43"/>
      <c r="AU19" s="61">
        <f t="shared" si="8"/>
        <v>0</v>
      </c>
      <c r="AV19" s="40"/>
      <c r="AW19" s="38"/>
      <c r="AX19" s="61">
        <f t="shared" si="9"/>
        <v>0</v>
      </c>
      <c r="AY19" s="54"/>
      <c r="AZ19" s="55"/>
      <c r="BA19" s="61">
        <f t="shared" si="10"/>
        <v>0</v>
      </c>
      <c r="BB19" s="58"/>
      <c r="BC19" s="39"/>
      <c r="BD19" s="61">
        <f t="shared" si="11"/>
        <v>0</v>
      </c>
      <c r="BE19" s="54"/>
      <c r="BF19" s="55"/>
      <c r="BG19" s="61">
        <f t="shared" si="12"/>
        <v>0</v>
      </c>
      <c r="BH19" s="58"/>
      <c r="BI19" s="39"/>
      <c r="BJ19" s="61">
        <f t="shared" si="13"/>
        <v>0</v>
      </c>
      <c r="BK19" s="54"/>
      <c r="BL19" s="55"/>
      <c r="BM19" s="61">
        <f t="shared" si="14"/>
        <v>0</v>
      </c>
    </row>
    <row r="20" spans="1:65" x14ac:dyDescent="0.25">
      <c r="A20" t="s">
        <v>39</v>
      </c>
      <c r="B20" s="106"/>
      <c r="C20" s="34"/>
      <c r="D20" s="34"/>
      <c r="E20" s="104"/>
      <c r="F20" s="15"/>
      <c r="G20" s="10"/>
      <c r="H20" s="15"/>
      <c r="I20" s="10"/>
      <c r="J20" s="15"/>
      <c r="K20" s="10"/>
      <c r="L20" s="15"/>
      <c r="M20" s="10"/>
      <c r="N20" s="15"/>
      <c r="O20" s="10"/>
      <c r="P20" s="15"/>
      <c r="Q20" s="11"/>
      <c r="R20" s="49"/>
      <c r="S20" s="44"/>
      <c r="T20" s="40"/>
      <c r="U20" s="38"/>
      <c r="V20" s="59">
        <f t="shared" si="0"/>
        <v>0</v>
      </c>
      <c r="W20" s="49"/>
      <c r="X20" s="43"/>
      <c r="Y20" s="61">
        <f t="shared" si="1"/>
        <v>0</v>
      </c>
      <c r="Z20" s="49"/>
      <c r="AA20" s="43"/>
      <c r="AB20" s="61">
        <f t="shared" si="2"/>
        <v>0</v>
      </c>
      <c r="AC20" s="40"/>
      <c r="AD20" s="38"/>
      <c r="AE20" s="61">
        <f t="shared" si="3"/>
        <v>0</v>
      </c>
      <c r="AF20" s="49"/>
      <c r="AG20" s="43"/>
      <c r="AH20" s="61">
        <f t="shared" si="4"/>
        <v>0</v>
      </c>
      <c r="AI20" s="40"/>
      <c r="AJ20" s="38"/>
      <c r="AK20" s="61">
        <f t="shared" si="5"/>
        <v>0</v>
      </c>
      <c r="AL20" s="49"/>
      <c r="AM20" s="43"/>
      <c r="AN20" s="61">
        <f t="shared" si="6"/>
        <v>0</v>
      </c>
      <c r="AO20" s="40"/>
      <c r="AP20" s="38"/>
      <c r="AQ20" s="61">
        <f t="shared" si="7"/>
        <v>0</v>
      </c>
      <c r="AR20" s="49"/>
      <c r="AS20" s="40"/>
      <c r="AT20" s="43"/>
      <c r="AU20" s="61">
        <f t="shared" si="8"/>
        <v>0</v>
      </c>
      <c r="AV20" s="40"/>
      <c r="AW20" s="38"/>
      <c r="AX20" s="61">
        <f t="shared" si="9"/>
        <v>0</v>
      </c>
      <c r="AY20" s="54"/>
      <c r="AZ20" s="55"/>
      <c r="BA20" s="61">
        <f t="shared" si="10"/>
        <v>0</v>
      </c>
      <c r="BB20" s="58"/>
      <c r="BC20" s="39"/>
      <c r="BD20" s="61">
        <f t="shared" si="11"/>
        <v>0</v>
      </c>
      <c r="BE20" s="54"/>
      <c r="BF20" s="55"/>
      <c r="BG20" s="61">
        <f t="shared" si="12"/>
        <v>0</v>
      </c>
      <c r="BH20" s="58"/>
      <c r="BI20" s="39"/>
      <c r="BJ20" s="61">
        <f t="shared" si="13"/>
        <v>0</v>
      </c>
      <c r="BK20" s="54"/>
      <c r="BL20" s="55"/>
      <c r="BM20" s="61">
        <f t="shared" si="14"/>
        <v>0</v>
      </c>
    </row>
    <row r="21" spans="1:65" x14ac:dyDescent="0.25">
      <c r="A21" t="s">
        <v>40</v>
      </c>
      <c r="B21" s="106"/>
      <c r="C21" s="34"/>
      <c r="D21" s="34"/>
      <c r="E21" s="104"/>
      <c r="F21" s="15"/>
      <c r="G21" s="10"/>
      <c r="H21" s="15"/>
      <c r="I21" s="10"/>
      <c r="J21" s="15"/>
      <c r="K21" s="10"/>
      <c r="L21" s="15"/>
      <c r="M21" s="10"/>
      <c r="N21" s="15"/>
      <c r="O21" s="10"/>
      <c r="P21" s="15"/>
      <c r="Q21" s="11"/>
      <c r="R21" s="49"/>
      <c r="S21" s="44"/>
      <c r="T21" s="40"/>
      <c r="U21" s="38"/>
      <c r="V21" s="59">
        <f t="shared" si="0"/>
        <v>0</v>
      </c>
      <c r="W21" s="49"/>
      <c r="X21" s="43"/>
      <c r="Y21" s="61">
        <f t="shared" si="1"/>
        <v>0</v>
      </c>
      <c r="Z21" s="49"/>
      <c r="AA21" s="43"/>
      <c r="AB21" s="61">
        <f t="shared" si="2"/>
        <v>0</v>
      </c>
      <c r="AC21" s="40"/>
      <c r="AD21" s="38"/>
      <c r="AE21" s="61">
        <f t="shared" si="3"/>
        <v>0</v>
      </c>
      <c r="AF21" s="49"/>
      <c r="AG21" s="43"/>
      <c r="AH21" s="61">
        <f t="shared" si="4"/>
        <v>0</v>
      </c>
      <c r="AI21" s="40"/>
      <c r="AJ21" s="38"/>
      <c r="AK21" s="61">
        <f t="shared" si="5"/>
        <v>0</v>
      </c>
      <c r="AL21" s="49"/>
      <c r="AM21" s="43"/>
      <c r="AN21" s="61">
        <f t="shared" si="6"/>
        <v>0</v>
      </c>
      <c r="AO21" s="40"/>
      <c r="AP21" s="38"/>
      <c r="AQ21" s="61">
        <f t="shared" si="7"/>
        <v>0</v>
      </c>
      <c r="AR21" s="49"/>
      <c r="AS21" s="40"/>
      <c r="AT21" s="43"/>
      <c r="AU21" s="61">
        <f t="shared" si="8"/>
        <v>0</v>
      </c>
      <c r="AV21" s="40"/>
      <c r="AW21" s="38"/>
      <c r="AX21" s="61">
        <f t="shared" si="9"/>
        <v>0</v>
      </c>
      <c r="AY21" s="54"/>
      <c r="AZ21" s="55"/>
      <c r="BA21" s="61">
        <f t="shared" si="10"/>
        <v>0</v>
      </c>
      <c r="BB21" s="58"/>
      <c r="BC21" s="39"/>
      <c r="BD21" s="61">
        <f t="shared" si="11"/>
        <v>0</v>
      </c>
      <c r="BE21" s="54"/>
      <c r="BF21" s="55"/>
      <c r="BG21" s="61">
        <f t="shared" si="12"/>
        <v>0</v>
      </c>
      <c r="BH21" s="58"/>
      <c r="BI21" s="39"/>
      <c r="BJ21" s="61">
        <f t="shared" si="13"/>
        <v>0</v>
      </c>
      <c r="BK21" s="54"/>
      <c r="BL21" s="55"/>
      <c r="BM21" s="61">
        <f t="shared" si="14"/>
        <v>0</v>
      </c>
    </row>
    <row r="22" spans="1:65" x14ac:dyDescent="0.25">
      <c r="A22" t="s">
        <v>41</v>
      </c>
      <c r="B22" s="106"/>
      <c r="C22" s="34"/>
      <c r="D22" s="34"/>
      <c r="E22" s="104"/>
      <c r="F22" s="15"/>
      <c r="G22" s="10"/>
      <c r="H22" s="15"/>
      <c r="I22" s="10"/>
      <c r="J22" s="15"/>
      <c r="K22" s="10"/>
      <c r="L22" s="15"/>
      <c r="M22" s="10"/>
      <c r="N22" s="15"/>
      <c r="O22" s="10"/>
      <c r="P22" s="15"/>
      <c r="Q22" s="11"/>
      <c r="R22" s="49"/>
      <c r="S22" s="44"/>
      <c r="T22" s="40"/>
      <c r="U22" s="38"/>
      <c r="V22" s="59">
        <f t="shared" si="0"/>
        <v>0</v>
      </c>
      <c r="W22" s="49"/>
      <c r="X22" s="43"/>
      <c r="Y22" s="61">
        <f t="shared" si="1"/>
        <v>0</v>
      </c>
      <c r="Z22" s="49"/>
      <c r="AA22" s="43"/>
      <c r="AB22" s="61">
        <f t="shared" si="2"/>
        <v>0</v>
      </c>
      <c r="AC22" s="40"/>
      <c r="AD22" s="38"/>
      <c r="AE22" s="61">
        <f t="shared" si="3"/>
        <v>0</v>
      </c>
      <c r="AF22" s="49"/>
      <c r="AG22" s="43"/>
      <c r="AH22" s="61">
        <f t="shared" si="4"/>
        <v>0</v>
      </c>
      <c r="AI22" s="40"/>
      <c r="AJ22" s="38"/>
      <c r="AK22" s="61">
        <f t="shared" si="5"/>
        <v>0</v>
      </c>
      <c r="AL22" s="49"/>
      <c r="AM22" s="43"/>
      <c r="AN22" s="61">
        <f t="shared" si="6"/>
        <v>0</v>
      </c>
      <c r="AO22" s="40"/>
      <c r="AP22" s="38"/>
      <c r="AQ22" s="61">
        <f t="shared" si="7"/>
        <v>0</v>
      </c>
      <c r="AR22" s="49"/>
      <c r="AS22" s="40"/>
      <c r="AT22" s="43"/>
      <c r="AU22" s="61">
        <f t="shared" si="8"/>
        <v>0</v>
      </c>
      <c r="AV22" s="40"/>
      <c r="AW22" s="38"/>
      <c r="AX22" s="61">
        <f t="shared" si="9"/>
        <v>0</v>
      </c>
      <c r="AY22" s="54"/>
      <c r="AZ22" s="55"/>
      <c r="BA22" s="61">
        <f t="shared" si="10"/>
        <v>0</v>
      </c>
      <c r="BB22" s="58"/>
      <c r="BC22" s="39"/>
      <c r="BD22" s="61">
        <f t="shared" si="11"/>
        <v>0</v>
      </c>
      <c r="BE22" s="54"/>
      <c r="BF22" s="55"/>
      <c r="BG22" s="61">
        <f t="shared" si="12"/>
        <v>0</v>
      </c>
      <c r="BH22" s="58"/>
      <c r="BI22" s="39"/>
      <c r="BJ22" s="61">
        <f t="shared" si="13"/>
        <v>0</v>
      </c>
      <c r="BK22" s="54"/>
      <c r="BL22" s="55"/>
      <c r="BM22" s="61">
        <f t="shared" si="14"/>
        <v>0</v>
      </c>
    </row>
    <row r="23" spans="1:65" x14ac:dyDescent="0.25">
      <c r="A23" t="s">
        <v>42</v>
      </c>
      <c r="B23" s="106"/>
      <c r="C23" s="34"/>
      <c r="D23" s="34"/>
      <c r="E23" s="104"/>
      <c r="F23" s="15"/>
      <c r="G23" s="10"/>
      <c r="H23" s="15"/>
      <c r="I23" s="10"/>
      <c r="J23" s="15"/>
      <c r="K23" s="10"/>
      <c r="L23" s="15"/>
      <c r="M23" s="10"/>
      <c r="N23" s="15"/>
      <c r="O23" s="10"/>
      <c r="P23" s="15"/>
      <c r="Q23" s="11"/>
      <c r="R23" s="49"/>
      <c r="S23" s="44"/>
      <c r="T23" s="40"/>
      <c r="U23" s="38"/>
      <c r="V23" s="59">
        <f t="shared" si="0"/>
        <v>0</v>
      </c>
      <c r="W23" s="49"/>
      <c r="X23" s="43"/>
      <c r="Y23" s="61">
        <f t="shared" si="1"/>
        <v>0</v>
      </c>
      <c r="Z23" s="49"/>
      <c r="AA23" s="43"/>
      <c r="AB23" s="61">
        <f t="shared" si="2"/>
        <v>0</v>
      </c>
      <c r="AC23" s="40"/>
      <c r="AD23" s="38"/>
      <c r="AE23" s="61">
        <f t="shared" si="3"/>
        <v>0</v>
      </c>
      <c r="AF23" s="49"/>
      <c r="AG23" s="43"/>
      <c r="AH23" s="61">
        <f t="shared" si="4"/>
        <v>0</v>
      </c>
      <c r="AI23" s="40"/>
      <c r="AJ23" s="38"/>
      <c r="AK23" s="61">
        <f t="shared" si="5"/>
        <v>0</v>
      </c>
      <c r="AL23" s="49"/>
      <c r="AM23" s="43"/>
      <c r="AN23" s="61">
        <f t="shared" si="6"/>
        <v>0</v>
      </c>
      <c r="AO23" s="40"/>
      <c r="AP23" s="38"/>
      <c r="AQ23" s="61">
        <f t="shared" si="7"/>
        <v>0</v>
      </c>
      <c r="AR23" s="49"/>
      <c r="AS23" s="40"/>
      <c r="AT23" s="43"/>
      <c r="AU23" s="61">
        <f t="shared" si="8"/>
        <v>0</v>
      </c>
      <c r="AV23" s="40"/>
      <c r="AW23" s="38"/>
      <c r="AX23" s="61">
        <f t="shared" si="9"/>
        <v>0</v>
      </c>
      <c r="AY23" s="54"/>
      <c r="AZ23" s="55"/>
      <c r="BA23" s="61">
        <f t="shared" si="10"/>
        <v>0</v>
      </c>
      <c r="BB23" s="58"/>
      <c r="BC23" s="39"/>
      <c r="BD23" s="61">
        <f t="shared" si="11"/>
        <v>0</v>
      </c>
      <c r="BE23" s="54"/>
      <c r="BF23" s="55"/>
      <c r="BG23" s="61">
        <f t="shared" si="12"/>
        <v>0</v>
      </c>
      <c r="BH23" s="58"/>
      <c r="BI23" s="39"/>
      <c r="BJ23" s="61">
        <f t="shared" si="13"/>
        <v>0</v>
      </c>
      <c r="BK23" s="54"/>
      <c r="BL23" s="55"/>
      <c r="BM23" s="61">
        <f t="shared" si="14"/>
        <v>0</v>
      </c>
    </row>
    <row r="24" spans="1:65" x14ac:dyDescent="0.25">
      <c r="A24" t="s">
        <v>43</v>
      </c>
      <c r="B24" s="106"/>
      <c r="C24" s="34"/>
      <c r="D24" s="34"/>
      <c r="E24" s="104"/>
      <c r="F24" s="15"/>
      <c r="G24" s="10"/>
      <c r="H24" s="15"/>
      <c r="I24" s="10"/>
      <c r="J24" s="15"/>
      <c r="K24" s="10"/>
      <c r="L24" s="15"/>
      <c r="M24" s="10"/>
      <c r="N24" s="15"/>
      <c r="O24" s="10"/>
      <c r="P24" s="15"/>
      <c r="Q24" s="11"/>
      <c r="R24" s="49"/>
      <c r="S24" s="44"/>
      <c r="T24" s="40"/>
      <c r="U24" s="38"/>
      <c r="V24" s="59">
        <f t="shared" si="0"/>
        <v>0</v>
      </c>
      <c r="W24" s="49"/>
      <c r="X24" s="43"/>
      <c r="Y24" s="61">
        <f t="shared" si="1"/>
        <v>0</v>
      </c>
      <c r="Z24" s="49"/>
      <c r="AA24" s="43"/>
      <c r="AB24" s="61">
        <f t="shared" si="2"/>
        <v>0</v>
      </c>
      <c r="AC24" s="40"/>
      <c r="AD24" s="38"/>
      <c r="AE24" s="61">
        <f t="shared" si="3"/>
        <v>0</v>
      </c>
      <c r="AF24" s="49"/>
      <c r="AG24" s="43"/>
      <c r="AH24" s="61">
        <f t="shared" si="4"/>
        <v>0</v>
      </c>
      <c r="AI24" s="40"/>
      <c r="AJ24" s="38"/>
      <c r="AK24" s="61">
        <f t="shared" si="5"/>
        <v>0</v>
      </c>
      <c r="AL24" s="49"/>
      <c r="AM24" s="43"/>
      <c r="AN24" s="61">
        <f t="shared" si="6"/>
        <v>0</v>
      </c>
      <c r="AO24" s="40"/>
      <c r="AP24" s="38"/>
      <c r="AQ24" s="61">
        <f t="shared" si="7"/>
        <v>0</v>
      </c>
      <c r="AR24" s="49"/>
      <c r="AS24" s="40"/>
      <c r="AT24" s="43"/>
      <c r="AU24" s="61">
        <f t="shared" si="8"/>
        <v>0</v>
      </c>
      <c r="AV24" s="40"/>
      <c r="AW24" s="38"/>
      <c r="AX24" s="61">
        <f t="shared" si="9"/>
        <v>0</v>
      </c>
      <c r="AY24" s="54"/>
      <c r="AZ24" s="55"/>
      <c r="BA24" s="61">
        <f t="shared" si="10"/>
        <v>0</v>
      </c>
      <c r="BB24" s="58"/>
      <c r="BC24" s="39"/>
      <c r="BD24" s="61">
        <f t="shared" si="11"/>
        <v>0</v>
      </c>
      <c r="BE24" s="54"/>
      <c r="BF24" s="55"/>
      <c r="BG24" s="61">
        <f t="shared" si="12"/>
        <v>0</v>
      </c>
      <c r="BH24" s="58"/>
      <c r="BI24" s="39"/>
      <c r="BJ24" s="61">
        <f t="shared" si="13"/>
        <v>0</v>
      </c>
      <c r="BK24" s="54"/>
      <c r="BL24" s="55"/>
      <c r="BM24" s="61">
        <f t="shared" si="14"/>
        <v>0</v>
      </c>
    </row>
    <row r="25" spans="1:65" x14ac:dyDescent="0.25">
      <c r="A25" t="s">
        <v>44</v>
      </c>
      <c r="B25" s="106"/>
      <c r="C25" s="34"/>
      <c r="D25" s="34"/>
      <c r="E25" s="104"/>
      <c r="F25" s="15"/>
      <c r="G25" s="10"/>
      <c r="H25" s="15"/>
      <c r="I25" s="10"/>
      <c r="J25" s="15"/>
      <c r="K25" s="10"/>
      <c r="L25" s="15"/>
      <c r="M25" s="10"/>
      <c r="N25" s="15"/>
      <c r="O25" s="10"/>
      <c r="P25" s="15"/>
      <c r="Q25" s="11"/>
      <c r="R25" s="49"/>
      <c r="S25" s="44"/>
      <c r="T25" s="40"/>
      <c r="U25" s="38"/>
      <c r="V25" s="59">
        <f t="shared" si="0"/>
        <v>0</v>
      </c>
      <c r="W25" s="49"/>
      <c r="X25" s="43"/>
      <c r="Y25" s="61">
        <f t="shared" si="1"/>
        <v>0</v>
      </c>
      <c r="Z25" s="49"/>
      <c r="AA25" s="43"/>
      <c r="AB25" s="61">
        <f t="shared" si="2"/>
        <v>0</v>
      </c>
      <c r="AC25" s="40"/>
      <c r="AD25" s="38"/>
      <c r="AE25" s="61">
        <f t="shared" si="3"/>
        <v>0</v>
      </c>
      <c r="AF25" s="49"/>
      <c r="AG25" s="43"/>
      <c r="AH25" s="61">
        <f t="shared" si="4"/>
        <v>0</v>
      </c>
      <c r="AI25" s="40"/>
      <c r="AJ25" s="38"/>
      <c r="AK25" s="61">
        <f t="shared" si="5"/>
        <v>0</v>
      </c>
      <c r="AL25" s="49"/>
      <c r="AM25" s="43"/>
      <c r="AN25" s="61">
        <f t="shared" si="6"/>
        <v>0</v>
      </c>
      <c r="AO25" s="40"/>
      <c r="AP25" s="38"/>
      <c r="AQ25" s="61">
        <f t="shared" si="7"/>
        <v>0</v>
      </c>
      <c r="AR25" s="49"/>
      <c r="AS25" s="40"/>
      <c r="AT25" s="43"/>
      <c r="AU25" s="61">
        <f t="shared" si="8"/>
        <v>0</v>
      </c>
      <c r="AV25" s="40"/>
      <c r="AW25" s="38"/>
      <c r="AX25" s="61">
        <f t="shared" si="9"/>
        <v>0</v>
      </c>
      <c r="AY25" s="54"/>
      <c r="AZ25" s="55"/>
      <c r="BA25" s="61">
        <f t="shared" si="10"/>
        <v>0</v>
      </c>
      <c r="BB25" s="58"/>
      <c r="BC25" s="39"/>
      <c r="BD25" s="61">
        <f t="shared" si="11"/>
        <v>0</v>
      </c>
      <c r="BE25" s="54"/>
      <c r="BF25" s="55"/>
      <c r="BG25" s="61">
        <f t="shared" si="12"/>
        <v>0</v>
      </c>
      <c r="BH25" s="58"/>
      <c r="BI25" s="39"/>
      <c r="BJ25" s="61">
        <f t="shared" si="13"/>
        <v>0</v>
      </c>
      <c r="BK25" s="54"/>
      <c r="BL25" s="55"/>
      <c r="BM25" s="61">
        <f t="shared" si="14"/>
        <v>0</v>
      </c>
    </row>
    <row r="26" spans="1:65" x14ac:dyDescent="0.25">
      <c r="A26" t="s">
        <v>45</v>
      </c>
      <c r="B26" s="106"/>
      <c r="C26" s="34"/>
      <c r="D26" s="34"/>
      <c r="E26" s="104"/>
      <c r="F26" s="15"/>
      <c r="G26" s="10"/>
      <c r="H26" s="15"/>
      <c r="I26" s="10"/>
      <c r="J26" s="15"/>
      <c r="K26" s="10"/>
      <c r="L26" s="15"/>
      <c r="M26" s="10"/>
      <c r="N26" s="15"/>
      <c r="O26" s="10"/>
      <c r="P26" s="15"/>
      <c r="Q26" s="11"/>
      <c r="R26" s="49"/>
      <c r="S26" s="44"/>
      <c r="T26" s="40"/>
      <c r="U26" s="38"/>
      <c r="V26" s="59">
        <f t="shared" si="0"/>
        <v>0</v>
      </c>
      <c r="W26" s="49"/>
      <c r="X26" s="43"/>
      <c r="Y26" s="61">
        <f t="shared" si="1"/>
        <v>0</v>
      </c>
      <c r="Z26" s="49"/>
      <c r="AA26" s="43"/>
      <c r="AB26" s="61">
        <f t="shared" si="2"/>
        <v>0</v>
      </c>
      <c r="AC26" s="40"/>
      <c r="AD26" s="38"/>
      <c r="AE26" s="61">
        <f t="shared" si="3"/>
        <v>0</v>
      </c>
      <c r="AF26" s="49"/>
      <c r="AG26" s="43"/>
      <c r="AH26" s="61">
        <f t="shared" si="4"/>
        <v>0</v>
      </c>
      <c r="AI26" s="40"/>
      <c r="AJ26" s="38"/>
      <c r="AK26" s="61">
        <f t="shared" si="5"/>
        <v>0</v>
      </c>
      <c r="AL26" s="49"/>
      <c r="AM26" s="43"/>
      <c r="AN26" s="61">
        <f t="shared" si="6"/>
        <v>0</v>
      </c>
      <c r="AO26" s="40"/>
      <c r="AP26" s="38"/>
      <c r="AQ26" s="61">
        <f t="shared" si="7"/>
        <v>0</v>
      </c>
      <c r="AR26" s="49"/>
      <c r="AS26" s="40"/>
      <c r="AT26" s="43"/>
      <c r="AU26" s="61">
        <f t="shared" si="8"/>
        <v>0</v>
      </c>
      <c r="AV26" s="40"/>
      <c r="AW26" s="38"/>
      <c r="AX26" s="61">
        <f t="shared" si="9"/>
        <v>0</v>
      </c>
      <c r="AY26" s="54"/>
      <c r="AZ26" s="55"/>
      <c r="BA26" s="61">
        <f t="shared" si="10"/>
        <v>0</v>
      </c>
      <c r="BB26" s="58"/>
      <c r="BC26" s="39"/>
      <c r="BD26" s="61">
        <f t="shared" si="11"/>
        <v>0</v>
      </c>
      <c r="BE26" s="54"/>
      <c r="BF26" s="55"/>
      <c r="BG26" s="61">
        <f t="shared" si="12"/>
        <v>0</v>
      </c>
      <c r="BH26" s="58"/>
      <c r="BI26" s="39"/>
      <c r="BJ26" s="61">
        <f t="shared" si="13"/>
        <v>0</v>
      </c>
      <c r="BK26" s="54"/>
      <c r="BL26" s="55"/>
      <c r="BM26" s="61">
        <f t="shared" si="14"/>
        <v>0</v>
      </c>
    </row>
    <row r="27" spans="1:65" x14ac:dyDescent="0.25">
      <c r="A27" t="s">
        <v>46</v>
      </c>
      <c r="B27" s="106"/>
      <c r="C27" s="34"/>
      <c r="D27" s="34"/>
      <c r="E27" s="104"/>
      <c r="F27" s="15"/>
      <c r="G27" s="10"/>
      <c r="H27" s="15"/>
      <c r="I27" s="10"/>
      <c r="J27" s="15"/>
      <c r="K27" s="10"/>
      <c r="L27" s="15"/>
      <c r="M27" s="10"/>
      <c r="N27" s="15"/>
      <c r="O27" s="10"/>
      <c r="P27" s="15"/>
      <c r="Q27" s="11"/>
      <c r="R27" s="49"/>
      <c r="S27" s="44"/>
      <c r="T27" s="40"/>
      <c r="U27" s="38"/>
      <c r="V27" s="59">
        <f t="shared" si="0"/>
        <v>0</v>
      </c>
      <c r="W27" s="49"/>
      <c r="X27" s="43"/>
      <c r="Y27" s="61">
        <f t="shared" si="1"/>
        <v>0</v>
      </c>
      <c r="Z27" s="49"/>
      <c r="AA27" s="43"/>
      <c r="AB27" s="61">
        <f t="shared" si="2"/>
        <v>0</v>
      </c>
      <c r="AC27" s="40"/>
      <c r="AD27" s="38"/>
      <c r="AE27" s="61">
        <f t="shared" si="3"/>
        <v>0</v>
      </c>
      <c r="AF27" s="49"/>
      <c r="AG27" s="43"/>
      <c r="AH27" s="61">
        <f t="shared" si="4"/>
        <v>0</v>
      </c>
      <c r="AI27" s="40"/>
      <c r="AJ27" s="38"/>
      <c r="AK27" s="61">
        <f t="shared" si="5"/>
        <v>0</v>
      </c>
      <c r="AL27" s="49"/>
      <c r="AM27" s="43"/>
      <c r="AN27" s="61">
        <f t="shared" si="6"/>
        <v>0</v>
      </c>
      <c r="AO27" s="40"/>
      <c r="AP27" s="38"/>
      <c r="AQ27" s="61">
        <f t="shared" si="7"/>
        <v>0</v>
      </c>
      <c r="AR27" s="49"/>
      <c r="AS27" s="40"/>
      <c r="AT27" s="43"/>
      <c r="AU27" s="61">
        <f t="shared" si="8"/>
        <v>0</v>
      </c>
      <c r="AV27" s="40"/>
      <c r="AW27" s="38"/>
      <c r="AX27" s="61">
        <f t="shared" si="9"/>
        <v>0</v>
      </c>
      <c r="AY27" s="54"/>
      <c r="AZ27" s="55"/>
      <c r="BA27" s="61">
        <f t="shared" si="10"/>
        <v>0</v>
      </c>
      <c r="BB27" s="58"/>
      <c r="BC27" s="39"/>
      <c r="BD27" s="61">
        <f t="shared" si="11"/>
        <v>0</v>
      </c>
      <c r="BE27" s="54"/>
      <c r="BF27" s="55"/>
      <c r="BG27" s="61">
        <f t="shared" si="12"/>
        <v>0</v>
      </c>
      <c r="BH27" s="58"/>
      <c r="BI27" s="39"/>
      <c r="BJ27" s="61">
        <f t="shared" si="13"/>
        <v>0</v>
      </c>
      <c r="BK27" s="54"/>
      <c r="BL27" s="55"/>
      <c r="BM27" s="61">
        <f t="shared" si="14"/>
        <v>0</v>
      </c>
    </row>
    <row r="28" spans="1:65" x14ac:dyDescent="0.25">
      <c r="A28" t="s">
        <v>47</v>
      </c>
      <c r="B28" s="106"/>
      <c r="C28" s="34"/>
      <c r="D28" s="34"/>
      <c r="E28" s="104"/>
      <c r="F28" s="15"/>
      <c r="G28" s="10"/>
      <c r="H28" s="15"/>
      <c r="I28" s="10"/>
      <c r="J28" s="15"/>
      <c r="K28" s="10"/>
      <c r="L28" s="15"/>
      <c r="M28" s="10"/>
      <c r="N28" s="15"/>
      <c r="O28" s="10"/>
      <c r="P28" s="15"/>
      <c r="Q28" s="11"/>
      <c r="R28" s="49"/>
      <c r="S28" s="44"/>
      <c r="T28" s="40"/>
      <c r="U28" s="38"/>
      <c r="V28" s="59">
        <f t="shared" si="0"/>
        <v>0</v>
      </c>
      <c r="W28" s="49"/>
      <c r="X28" s="43"/>
      <c r="Y28" s="61">
        <f t="shared" si="1"/>
        <v>0</v>
      </c>
      <c r="Z28" s="49"/>
      <c r="AA28" s="43"/>
      <c r="AB28" s="61">
        <f t="shared" si="2"/>
        <v>0</v>
      </c>
      <c r="AC28" s="40"/>
      <c r="AD28" s="38"/>
      <c r="AE28" s="61">
        <f t="shared" si="3"/>
        <v>0</v>
      </c>
      <c r="AF28" s="49"/>
      <c r="AG28" s="43"/>
      <c r="AH28" s="61">
        <f t="shared" si="4"/>
        <v>0</v>
      </c>
      <c r="AI28" s="40"/>
      <c r="AJ28" s="38"/>
      <c r="AK28" s="61">
        <f t="shared" si="5"/>
        <v>0</v>
      </c>
      <c r="AL28" s="49"/>
      <c r="AM28" s="43"/>
      <c r="AN28" s="61">
        <f t="shared" si="6"/>
        <v>0</v>
      </c>
      <c r="AO28" s="40"/>
      <c r="AP28" s="38"/>
      <c r="AQ28" s="61">
        <f t="shared" si="7"/>
        <v>0</v>
      </c>
      <c r="AR28" s="49"/>
      <c r="AS28" s="40"/>
      <c r="AT28" s="43"/>
      <c r="AU28" s="61">
        <f t="shared" si="8"/>
        <v>0</v>
      </c>
      <c r="AV28" s="40"/>
      <c r="AW28" s="38"/>
      <c r="AX28" s="61">
        <f t="shared" si="9"/>
        <v>0</v>
      </c>
      <c r="AY28" s="54"/>
      <c r="AZ28" s="55"/>
      <c r="BA28" s="61">
        <f t="shared" si="10"/>
        <v>0</v>
      </c>
      <c r="BB28" s="58"/>
      <c r="BC28" s="39"/>
      <c r="BD28" s="61">
        <f t="shared" si="11"/>
        <v>0</v>
      </c>
      <c r="BE28" s="54"/>
      <c r="BF28" s="55"/>
      <c r="BG28" s="61">
        <f t="shared" si="12"/>
        <v>0</v>
      </c>
      <c r="BH28" s="58"/>
      <c r="BI28" s="39"/>
      <c r="BJ28" s="61">
        <f t="shared" si="13"/>
        <v>0</v>
      </c>
      <c r="BK28" s="54"/>
      <c r="BL28" s="55"/>
      <c r="BM28" s="61">
        <f t="shared" si="14"/>
        <v>0</v>
      </c>
    </row>
    <row r="29" spans="1:65" x14ac:dyDescent="0.25">
      <c r="A29" t="s">
        <v>48</v>
      </c>
      <c r="B29" s="106"/>
      <c r="C29" s="34"/>
      <c r="D29" s="34"/>
      <c r="E29" s="104"/>
      <c r="F29" s="15"/>
      <c r="G29" s="10"/>
      <c r="H29" s="15"/>
      <c r="I29" s="10"/>
      <c r="J29" s="15"/>
      <c r="K29" s="10"/>
      <c r="L29" s="15"/>
      <c r="M29" s="10"/>
      <c r="N29" s="15"/>
      <c r="O29" s="10"/>
      <c r="P29" s="15"/>
      <c r="Q29" s="11"/>
      <c r="R29" s="49"/>
      <c r="S29" s="44"/>
      <c r="T29" s="40"/>
      <c r="U29" s="38"/>
      <c r="V29" s="59">
        <f t="shared" si="0"/>
        <v>0</v>
      </c>
      <c r="W29" s="49"/>
      <c r="X29" s="43"/>
      <c r="Y29" s="61">
        <f t="shared" si="1"/>
        <v>0</v>
      </c>
      <c r="Z29" s="49"/>
      <c r="AA29" s="43"/>
      <c r="AB29" s="61">
        <f t="shared" si="2"/>
        <v>0</v>
      </c>
      <c r="AC29" s="40"/>
      <c r="AD29" s="38"/>
      <c r="AE29" s="61">
        <f t="shared" si="3"/>
        <v>0</v>
      </c>
      <c r="AF29" s="49"/>
      <c r="AG29" s="43"/>
      <c r="AH29" s="61">
        <f t="shared" si="4"/>
        <v>0</v>
      </c>
      <c r="AI29" s="40"/>
      <c r="AJ29" s="38"/>
      <c r="AK29" s="61">
        <f t="shared" si="5"/>
        <v>0</v>
      </c>
      <c r="AL29" s="49"/>
      <c r="AM29" s="43"/>
      <c r="AN29" s="61">
        <f t="shared" si="6"/>
        <v>0</v>
      </c>
      <c r="AO29" s="40"/>
      <c r="AP29" s="38"/>
      <c r="AQ29" s="61">
        <f t="shared" si="7"/>
        <v>0</v>
      </c>
      <c r="AR29" s="49"/>
      <c r="AS29" s="40"/>
      <c r="AT29" s="43"/>
      <c r="AU29" s="61">
        <f t="shared" si="8"/>
        <v>0</v>
      </c>
      <c r="AV29" s="40"/>
      <c r="AW29" s="38"/>
      <c r="AX29" s="61">
        <f t="shared" si="9"/>
        <v>0</v>
      </c>
      <c r="AY29" s="54"/>
      <c r="AZ29" s="55"/>
      <c r="BA29" s="61">
        <f t="shared" si="10"/>
        <v>0</v>
      </c>
      <c r="BB29" s="58"/>
      <c r="BC29" s="39"/>
      <c r="BD29" s="61">
        <f t="shared" si="11"/>
        <v>0</v>
      </c>
      <c r="BE29" s="54"/>
      <c r="BF29" s="55"/>
      <c r="BG29" s="61">
        <f t="shared" si="12"/>
        <v>0</v>
      </c>
      <c r="BH29" s="58"/>
      <c r="BI29" s="39"/>
      <c r="BJ29" s="61">
        <f t="shared" si="13"/>
        <v>0</v>
      </c>
      <c r="BK29" s="54"/>
      <c r="BL29" s="55"/>
      <c r="BM29" s="61">
        <f t="shared" si="14"/>
        <v>0</v>
      </c>
    </row>
    <row r="30" spans="1:65" x14ac:dyDescent="0.25">
      <c r="A30" t="s">
        <v>49</v>
      </c>
      <c r="B30" s="106"/>
      <c r="C30" s="34"/>
      <c r="D30" s="34"/>
      <c r="E30" s="104"/>
      <c r="F30" s="15"/>
      <c r="G30" s="10"/>
      <c r="H30" s="15"/>
      <c r="I30" s="10"/>
      <c r="J30" s="15"/>
      <c r="K30" s="10"/>
      <c r="L30" s="15"/>
      <c r="M30" s="10"/>
      <c r="N30" s="15"/>
      <c r="O30" s="10"/>
      <c r="P30" s="15"/>
      <c r="Q30" s="11"/>
      <c r="R30" s="49"/>
      <c r="S30" s="44"/>
      <c r="T30" s="40"/>
      <c r="U30" s="38"/>
      <c r="V30" s="59">
        <f t="shared" si="0"/>
        <v>0</v>
      </c>
      <c r="W30" s="49"/>
      <c r="X30" s="43"/>
      <c r="Y30" s="61">
        <f t="shared" si="1"/>
        <v>0</v>
      </c>
      <c r="Z30" s="49"/>
      <c r="AA30" s="43"/>
      <c r="AB30" s="61">
        <f t="shared" si="2"/>
        <v>0</v>
      </c>
      <c r="AC30" s="40"/>
      <c r="AD30" s="38"/>
      <c r="AE30" s="61">
        <f t="shared" si="3"/>
        <v>0</v>
      </c>
      <c r="AF30" s="49"/>
      <c r="AG30" s="43"/>
      <c r="AH30" s="61">
        <f t="shared" si="4"/>
        <v>0</v>
      </c>
      <c r="AI30" s="40"/>
      <c r="AJ30" s="38"/>
      <c r="AK30" s="61">
        <f t="shared" si="5"/>
        <v>0</v>
      </c>
      <c r="AL30" s="49"/>
      <c r="AM30" s="43"/>
      <c r="AN30" s="61">
        <f t="shared" si="6"/>
        <v>0</v>
      </c>
      <c r="AO30" s="40"/>
      <c r="AP30" s="38"/>
      <c r="AQ30" s="61">
        <f t="shared" si="7"/>
        <v>0</v>
      </c>
      <c r="AR30" s="49"/>
      <c r="AS30" s="40"/>
      <c r="AT30" s="43"/>
      <c r="AU30" s="61">
        <f t="shared" si="8"/>
        <v>0</v>
      </c>
      <c r="AV30" s="40"/>
      <c r="AW30" s="38"/>
      <c r="AX30" s="61">
        <f t="shared" si="9"/>
        <v>0</v>
      </c>
      <c r="AY30" s="54"/>
      <c r="AZ30" s="55"/>
      <c r="BA30" s="61">
        <f t="shared" si="10"/>
        <v>0</v>
      </c>
      <c r="BB30" s="58"/>
      <c r="BC30" s="39"/>
      <c r="BD30" s="61">
        <f t="shared" si="11"/>
        <v>0</v>
      </c>
      <c r="BE30" s="54"/>
      <c r="BF30" s="55"/>
      <c r="BG30" s="61">
        <f t="shared" si="12"/>
        <v>0</v>
      </c>
      <c r="BH30" s="58"/>
      <c r="BI30" s="39"/>
      <c r="BJ30" s="61">
        <f t="shared" si="13"/>
        <v>0</v>
      </c>
      <c r="BK30" s="54"/>
      <c r="BL30" s="55"/>
      <c r="BM30" s="61">
        <f t="shared" si="14"/>
        <v>0</v>
      </c>
    </row>
    <row r="31" spans="1:65" x14ac:dyDescent="0.25">
      <c r="A31" t="s">
        <v>50</v>
      </c>
      <c r="B31" s="106"/>
      <c r="C31" s="34"/>
      <c r="D31" s="34"/>
      <c r="E31" s="104"/>
      <c r="F31" s="15"/>
      <c r="G31" s="10"/>
      <c r="H31" s="15"/>
      <c r="I31" s="10"/>
      <c r="J31" s="15"/>
      <c r="K31" s="10"/>
      <c r="L31" s="15"/>
      <c r="M31" s="10"/>
      <c r="N31" s="15"/>
      <c r="O31" s="10"/>
      <c r="P31" s="15"/>
      <c r="Q31" s="11"/>
      <c r="R31" s="49"/>
      <c r="S31" s="44"/>
      <c r="T31" s="40"/>
      <c r="U31" s="38"/>
      <c r="V31" s="59">
        <f t="shared" si="0"/>
        <v>0</v>
      </c>
      <c r="W31" s="49"/>
      <c r="X31" s="43"/>
      <c r="Y31" s="61">
        <f t="shared" si="1"/>
        <v>0</v>
      </c>
      <c r="Z31" s="49"/>
      <c r="AA31" s="43"/>
      <c r="AB31" s="61">
        <f t="shared" si="2"/>
        <v>0</v>
      </c>
      <c r="AC31" s="40"/>
      <c r="AD31" s="38"/>
      <c r="AE31" s="61">
        <f t="shared" si="3"/>
        <v>0</v>
      </c>
      <c r="AF31" s="49"/>
      <c r="AG31" s="43"/>
      <c r="AH31" s="61">
        <f t="shared" si="4"/>
        <v>0</v>
      </c>
      <c r="AI31" s="40"/>
      <c r="AJ31" s="38"/>
      <c r="AK31" s="61">
        <f t="shared" si="5"/>
        <v>0</v>
      </c>
      <c r="AL31" s="49"/>
      <c r="AM31" s="43"/>
      <c r="AN31" s="61">
        <f t="shared" si="6"/>
        <v>0</v>
      </c>
      <c r="AO31" s="40"/>
      <c r="AP31" s="38"/>
      <c r="AQ31" s="61">
        <f t="shared" si="7"/>
        <v>0</v>
      </c>
      <c r="AR31" s="49"/>
      <c r="AS31" s="40"/>
      <c r="AT31" s="43"/>
      <c r="AU31" s="61">
        <f t="shared" si="8"/>
        <v>0</v>
      </c>
      <c r="AV31" s="40"/>
      <c r="AW31" s="38"/>
      <c r="AX31" s="61">
        <f t="shared" si="9"/>
        <v>0</v>
      </c>
      <c r="AY31" s="54"/>
      <c r="AZ31" s="55"/>
      <c r="BA31" s="61">
        <f t="shared" si="10"/>
        <v>0</v>
      </c>
      <c r="BB31" s="58"/>
      <c r="BC31" s="39"/>
      <c r="BD31" s="61">
        <f t="shared" si="11"/>
        <v>0</v>
      </c>
      <c r="BE31" s="54"/>
      <c r="BF31" s="55"/>
      <c r="BG31" s="61">
        <f t="shared" si="12"/>
        <v>0</v>
      </c>
      <c r="BH31" s="58"/>
      <c r="BI31" s="39"/>
      <c r="BJ31" s="61">
        <f t="shared" si="13"/>
        <v>0</v>
      </c>
      <c r="BK31" s="54"/>
      <c r="BL31" s="55"/>
      <c r="BM31" s="61">
        <f t="shared" si="14"/>
        <v>0</v>
      </c>
    </row>
    <row r="32" spans="1:65" x14ac:dyDescent="0.25">
      <c r="A32" t="s">
        <v>51</v>
      </c>
      <c r="B32" s="106"/>
      <c r="C32" s="34"/>
      <c r="D32" s="34"/>
      <c r="E32" s="104"/>
      <c r="F32" s="15"/>
      <c r="G32" s="10"/>
      <c r="H32" s="15"/>
      <c r="I32" s="10"/>
      <c r="J32" s="15"/>
      <c r="K32" s="10"/>
      <c r="L32" s="15"/>
      <c r="M32" s="10"/>
      <c r="N32" s="15"/>
      <c r="O32" s="10"/>
      <c r="P32" s="15"/>
      <c r="Q32" s="11"/>
      <c r="R32" s="49"/>
      <c r="S32" s="44"/>
      <c r="T32" s="40"/>
      <c r="U32" s="38"/>
      <c r="V32" s="59">
        <f t="shared" si="0"/>
        <v>0</v>
      </c>
      <c r="W32" s="49"/>
      <c r="X32" s="43"/>
      <c r="Y32" s="61">
        <f t="shared" si="1"/>
        <v>0</v>
      </c>
      <c r="Z32" s="49"/>
      <c r="AA32" s="43"/>
      <c r="AB32" s="61">
        <f t="shared" si="2"/>
        <v>0</v>
      </c>
      <c r="AC32" s="40"/>
      <c r="AD32" s="38"/>
      <c r="AE32" s="61">
        <f t="shared" si="3"/>
        <v>0</v>
      </c>
      <c r="AF32" s="49"/>
      <c r="AG32" s="43"/>
      <c r="AH32" s="61">
        <f t="shared" si="4"/>
        <v>0</v>
      </c>
      <c r="AI32" s="40"/>
      <c r="AJ32" s="38"/>
      <c r="AK32" s="61">
        <f t="shared" si="5"/>
        <v>0</v>
      </c>
      <c r="AL32" s="49"/>
      <c r="AM32" s="43"/>
      <c r="AN32" s="61">
        <f t="shared" si="6"/>
        <v>0</v>
      </c>
      <c r="AO32" s="40"/>
      <c r="AP32" s="38"/>
      <c r="AQ32" s="61">
        <f t="shared" si="7"/>
        <v>0</v>
      </c>
      <c r="AR32" s="49"/>
      <c r="AS32" s="40"/>
      <c r="AT32" s="43"/>
      <c r="AU32" s="61">
        <f t="shared" si="8"/>
        <v>0</v>
      </c>
      <c r="AV32" s="40"/>
      <c r="AW32" s="38"/>
      <c r="AX32" s="61">
        <f t="shared" si="9"/>
        <v>0</v>
      </c>
      <c r="AY32" s="54"/>
      <c r="AZ32" s="55"/>
      <c r="BA32" s="61">
        <f t="shared" si="10"/>
        <v>0</v>
      </c>
      <c r="BB32" s="58"/>
      <c r="BC32" s="39"/>
      <c r="BD32" s="61">
        <f t="shared" si="11"/>
        <v>0</v>
      </c>
      <c r="BE32" s="54"/>
      <c r="BF32" s="55"/>
      <c r="BG32" s="61">
        <f t="shared" si="12"/>
        <v>0</v>
      </c>
      <c r="BH32" s="58"/>
      <c r="BI32" s="39"/>
      <c r="BJ32" s="61">
        <f t="shared" si="13"/>
        <v>0</v>
      </c>
      <c r="BK32" s="54"/>
      <c r="BL32" s="55"/>
      <c r="BM32" s="61">
        <f t="shared" si="14"/>
        <v>0</v>
      </c>
    </row>
    <row r="33" spans="1:65" x14ac:dyDescent="0.25">
      <c r="A33" t="s">
        <v>52</v>
      </c>
      <c r="B33" s="106"/>
      <c r="C33" s="34"/>
      <c r="D33" s="34"/>
      <c r="E33" s="104"/>
      <c r="F33" s="15"/>
      <c r="G33" s="10"/>
      <c r="H33" s="15"/>
      <c r="I33" s="10"/>
      <c r="J33" s="15"/>
      <c r="K33" s="10"/>
      <c r="L33" s="15"/>
      <c r="M33" s="10"/>
      <c r="N33" s="15"/>
      <c r="O33" s="10"/>
      <c r="P33" s="15"/>
      <c r="Q33" s="11"/>
      <c r="R33" s="49"/>
      <c r="S33" s="44"/>
      <c r="T33" s="40"/>
      <c r="U33" s="38"/>
      <c r="V33" s="59">
        <f t="shared" si="0"/>
        <v>0</v>
      </c>
      <c r="W33" s="49"/>
      <c r="X33" s="43"/>
      <c r="Y33" s="61">
        <f t="shared" si="1"/>
        <v>0</v>
      </c>
      <c r="Z33" s="49"/>
      <c r="AA33" s="43"/>
      <c r="AB33" s="61">
        <f t="shared" si="2"/>
        <v>0</v>
      </c>
      <c r="AC33" s="40"/>
      <c r="AD33" s="38"/>
      <c r="AE33" s="61">
        <f t="shared" si="3"/>
        <v>0</v>
      </c>
      <c r="AF33" s="49"/>
      <c r="AG33" s="43"/>
      <c r="AH33" s="61">
        <f t="shared" si="4"/>
        <v>0</v>
      </c>
      <c r="AI33" s="40"/>
      <c r="AJ33" s="38"/>
      <c r="AK33" s="61">
        <f t="shared" si="5"/>
        <v>0</v>
      </c>
      <c r="AL33" s="49"/>
      <c r="AM33" s="43"/>
      <c r="AN33" s="61">
        <f t="shared" si="6"/>
        <v>0</v>
      </c>
      <c r="AO33" s="40"/>
      <c r="AP33" s="38"/>
      <c r="AQ33" s="61">
        <f t="shared" si="7"/>
        <v>0</v>
      </c>
      <c r="AR33" s="49"/>
      <c r="AS33" s="40"/>
      <c r="AT33" s="43"/>
      <c r="AU33" s="61">
        <f t="shared" si="8"/>
        <v>0</v>
      </c>
      <c r="AV33" s="40"/>
      <c r="AW33" s="38"/>
      <c r="AX33" s="61">
        <f t="shared" si="9"/>
        <v>0</v>
      </c>
      <c r="AY33" s="54"/>
      <c r="AZ33" s="55"/>
      <c r="BA33" s="61">
        <f t="shared" si="10"/>
        <v>0</v>
      </c>
      <c r="BB33" s="58"/>
      <c r="BC33" s="39"/>
      <c r="BD33" s="61">
        <f t="shared" si="11"/>
        <v>0</v>
      </c>
      <c r="BE33" s="54"/>
      <c r="BF33" s="55"/>
      <c r="BG33" s="61">
        <f t="shared" si="12"/>
        <v>0</v>
      </c>
      <c r="BH33" s="58"/>
      <c r="BI33" s="39"/>
      <c r="BJ33" s="61">
        <f t="shared" si="13"/>
        <v>0</v>
      </c>
      <c r="BK33" s="54"/>
      <c r="BL33" s="55"/>
      <c r="BM33" s="61">
        <f t="shared" si="14"/>
        <v>0</v>
      </c>
    </row>
    <row r="34" spans="1:65" x14ac:dyDescent="0.25">
      <c r="A34" t="s">
        <v>53</v>
      </c>
      <c r="B34" s="106"/>
      <c r="C34" s="34"/>
      <c r="D34" s="34"/>
      <c r="E34" s="104"/>
      <c r="F34" s="15"/>
      <c r="G34" s="10"/>
      <c r="H34" s="15"/>
      <c r="I34" s="10"/>
      <c r="J34" s="15"/>
      <c r="K34" s="10"/>
      <c r="L34" s="15"/>
      <c r="M34" s="10"/>
      <c r="N34" s="15"/>
      <c r="O34" s="10"/>
      <c r="P34" s="15"/>
      <c r="Q34" s="11"/>
      <c r="R34" s="49"/>
      <c r="S34" s="44"/>
      <c r="T34" s="40"/>
      <c r="U34" s="38"/>
      <c r="V34" s="59">
        <f t="shared" si="0"/>
        <v>0</v>
      </c>
      <c r="W34" s="49"/>
      <c r="X34" s="43"/>
      <c r="Y34" s="61">
        <f t="shared" si="1"/>
        <v>0</v>
      </c>
      <c r="Z34" s="49"/>
      <c r="AA34" s="43"/>
      <c r="AB34" s="61">
        <f t="shared" si="2"/>
        <v>0</v>
      </c>
      <c r="AC34" s="40"/>
      <c r="AD34" s="38"/>
      <c r="AE34" s="61">
        <f t="shared" si="3"/>
        <v>0</v>
      </c>
      <c r="AF34" s="49"/>
      <c r="AG34" s="43"/>
      <c r="AH34" s="61">
        <f t="shared" si="4"/>
        <v>0</v>
      </c>
      <c r="AI34" s="40"/>
      <c r="AJ34" s="38"/>
      <c r="AK34" s="61">
        <f t="shared" si="5"/>
        <v>0</v>
      </c>
      <c r="AL34" s="49"/>
      <c r="AM34" s="43"/>
      <c r="AN34" s="61">
        <f t="shared" si="6"/>
        <v>0</v>
      </c>
      <c r="AO34" s="40"/>
      <c r="AP34" s="38"/>
      <c r="AQ34" s="61">
        <f t="shared" si="7"/>
        <v>0</v>
      </c>
      <c r="AR34" s="49"/>
      <c r="AS34" s="40"/>
      <c r="AT34" s="43"/>
      <c r="AU34" s="61">
        <f t="shared" si="8"/>
        <v>0</v>
      </c>
      <c r="AV34" s="40"/>
      <c r="AW34" s="38"/>
      <c r="AX34" s="61">
        <f t="shared" si="9"/>
        <v>0</v>
      </c>
      <c r="AY34" s="54"/>
      <c r="AZ34" s="55"/>
      <c r="BA34" s="61">
        <f t="shared" si="10"/>
        <v>0</v>
      </c>
      <c r="BB34" s="58"/>
      <c r="BC34" s="39"/>
      <c r="BD34" s="61">
        <f t="shared" si="11"/>
        <v>0</v>
      </c>
      <c r="BE34" s="54"/>
      <c r="BF34" s="55"/>
      <c r="BG34" s="61">
        <f t="shared" si="12"/>
        <v>0</v>
      </c>
      <c r="BH34" s="58"/>
      <c r="BI34" s="39"/>
      <c r="BJ34" s="61">
        <f t="shared" si="13"/>
        <v>0</v>
      </c>
      <c r="BK34" s="54"/>
      <c r="BL34" s="55"/>
      <c r="BM34" s="61">
        <f t="shared" si="14"/>
        <v>0</v>
      </c>
    </row>
    <row r="35" spans="1:65" x14ac:dyDescent="0.25">
      <c r="A35" t="s">
        <v>54</v>
      </c>
      <c r="B35" s="106"/>
      <c r="C35" s="34"/>
      <c r="D35" s="34"/>
      <c r="E35" s="104"/>
      <c r="F35" s="15"/>
      <c r="G35" s="10"/>
      <c r="H35" s="15"/>
      <c r="I35" s="10"/>
      <c r="J35" s="15"/>
      <c r="K35" s="10"/>
      <c r="L35" s="15"/>
      <c r="M35" s="10"/>
      <c r="N35" s="15"/>
      <c r="O35" s="10"/>
      <c r="P35" s="15"/>
      <c r="Q35" s="11"/>
      <c r="R35" s="49"/>
      <c r="S35" s="44"/>
      <c r="T35" s="40"/>
      <c r="U35" s="38"/>
      <c r="V35" s="59">
        <f t="shared" si="0"/>
        <v>0</v>
      </c>
      <c r="W35" s="49"/>
      <c r="X35" s="43"/>
      <c r="Y35" s="61">
        <f t="shared" si="1"/>
        <v>0</v>
      </c>
      <c r="Z35" s="49"/>
      <c r="AA35" s="43"/>
      <c r="AB35" s="61">
        <f t="shared" si="2"/>
        <v>0</v>
      </c>
      <c r="AC35" s="40"/>
      <c r="AD35" s="38"/>
      <c r="AE35" s="61">
        <f t="shared" si="3"/>
        <v>0</v>
      </c>
      <c r="AF35" s="49"/>
      <c r="AG35" s="43"/>
      <c r="AH35" s="61">
        <f t="shared" si="4"/>
        <v>0</v>
      </c>
      <c r="AI35" s="40"/>
      <c r="AJ35" s="38"/>
      <c r="AK35" s="61">
        <f t="shared" si="5"/>
        <v>0</v>
      </c>
      <c r="AL35" s="49"/>
      <c r="AM35" s="43"/>
      <c r="AN35" s="61">
        <f t="shared" si="6"/>
        <v>0</v>
      </c>
      <c r="AO35" s="40"/>
      <c r="AP35" s="38"/>
      <c r="AQ35" s="61">
        <f t="shared" si="7"/>
        <v>0</v>
      </c>
      <c r="AR35" s="49"/>
      <c r="AS35" s="40"/>
      <c r="AT35" s="43"/>
      <c r="AU35" s="61">
        <f t="shared" si="8"/>
        <v>0</v>
      </c>
      <c r="AV35" s="40"/>
      <c r="AW35" s="38"/>
      <c r="AX35" s="61">
        <f t="shared" si="9"/>
        <v>0</v>
      </c>
      <c r="AY35" s="54"/>
      <c r="AZ35" s="55"/>
      <c r="BA35" s="61">
        <f t="shared" si="10"/>
        <v>0</v>
      </c>
      <c r="BB35" s="58"/>
      <c r="BC35" s="39"/>
      <c r="BD35" s="61">
        <f t="shared" si="11"/>
        <v>0</v>
      </c>
      <c r="BE35" s="54"/>
      <c r="BF35" s="55"/>
      <c r="BG35" s="61">
        <f t="shared" si="12"/>
        <v>0</v>
      </c>
      <c r="BH35" s="58"/>
      <c r="BI35" s="39"/>
      <c r="BJ35" s="61">
        <f t="shared" si="13"/>
        <v>0</v>
      </c>
      <c r="BK35" s="54"/>
      <c r="BL35" s="55"/>
      <c r="BM35" s="61">
        <f t="shared" si="14"/>
        <v>0</v>
      </c>
    </row>
    <row r="36" spans="1:65" x14ac:dyDescent="0.25">
      <c r="A36" t="s">
        <v>55</v>
      </c>
      <c r="B36" s="106"/>
      <c r="C36" s="34"/>
      <c r="D36" s="34"/>
      <c r="E36" s="104"/>
      <c r="F36" s="15"/>
      <c r="G36" s="10"/>
      <c r="H36" s="15"/>
      <c r="I36" s="10"/>
      <c r="J36" s="15"/>
      <c r="K36" s="10"/>
      <c r="L36" s="15"/>
      <c r="M36" s="10"/>
      <c r="N36" s="15"/>
      <c r="O36" s="10"/>
      <c r="P36" s="15"/>
      <c r="Q36" s="11"/>
      <c r="R36" s="49"/>
      <c r="S36" s="44"/>
      <c r="T36" s="40"/>
      <c r="U36" s="38"/>
      <c r="V36" s="59">
        <f t="shared" si="0"/>
        <v>0</v>
      </c>
      <c r="W36" s="49"/>
      <c r="X36" s="43"/>
      <c r="Y36" s="61">
        <f t="shared" si="1"/>
        <v>0</v>
      </c>
      <c r="Z36" s="49"/>
      <c r="AA36" s="43"/>
      <c r="AB36" s="61">
        <f t="shared" si="2"/>
        <v>0</v>
      </c>
      <c r="AC36" s="40"/>
      <c r="AD36" s="38"/>
      <c r="AE36" s="61">
        <f t="shared" si="3"/>
        <v>0</v>
      </c>
      <c r="AF36" s="49"/>
      <c r="AG36" s="43"/>
      <c r="AH36" s="61">
        <f t="shared" si="4"/>
        <v>0</v>
      </c>
      <c r="AI36" s="40"/>
      <c r="AJ36" s="38"/>
      <c r="AK36" s="61">
        <f t="shared" si="5"/>
        <v>0</v>
      </c>
      <c r="AL36" s="49"/>
      <c r="AM36" s="43"/>
      <c r="AN36" s="61">
        <f t="shared" si="6"/>
        <v>0</v>
      </c>
      <c r="AO36" s="40"/>
      <c r="AP36" s="38"/>
      <c r="AQ36" s="61">
        <f t="shared" si="7"/>
        <v>0</v>
      </c>
      <c r="AR36" s="49"/>
      <c r="AS36" s="40"/>
      <c r="AT36" s="43"/>
      <c r="AU36" s="61">
        <f t="shared" si="8"/>
        <v>0</v>
      </c>
      <c r="AV36" s="40"/>
      <c r="AW36" s="38"/>
      <c r="AX36" s="61">
        <f t="shared" si="9"/>
        <v>0</v>
      </c>
      <c r="AY36" s="54"/>
      <c r="AZ36" s="55"/>
      <c r="BA36" s="61">
        <f t="shared" si="10"/>
        <v>0</v>
      </c>
      <c r="BB36" s="58"/>
      <c r="BC36" s="39"/>
      <c r="BD36" s="61">
        <f t="shared" si="11"/>
        <v>0</v>
      </c>
      <c r="BE36" s="54"/>
      <c r="BF36" s="55"/>
      <c r="BG36" s="61">
        <f t="shared" si="12"/>
        <v>0</v>
      </c>
      <c r="BH36" s="58"/>
      <c r="BI36" s="39"/>
      <c r="BJ36" s="61">
        <f t="shared" si="13"/>
        <v>0</v>
      </c>
      <c r="BK36" s="54"/>
      <c r="BL36" s="55"/>
      <c r="BM36" s="61">
        <f t="shared" si="14"/>
        <v>0</v>
      </c>
    </row>
    <row r="37" spans="1:65" x14ac:dyDescent="0.25">
      <c r="A37" t="s">
        <v>56</v>
      </c>
      <c r="B37" s="106"/>
      <c r="C37" s="34"/>
      <c r="D37" s="34"/>
      <c r="E37" s="104"/>
      <c r="F37" s="15"/>
      <c r="G37" s="10"/>
      <c r="H37" s="15"/>
      <c r="I37" s="10"/>
      <c r="J37" s="15"/>
      <c r="K37" s="10"/>
      <c r="L37" s="15"/>
      <c r="M37" s="10"/>
      <c r="N37" s="15"/>
      <c r="O37" s="10"/>
      <c r="P37" s="15"/>
      <c r="Q37" s="11"/>
      <c r="R37" s="49"/>
      <c r="S37" s="44"/>
      <c r="T37" s="40"/>
      <c r="U37" s="38"/>
      <c r="V37" s="59">
        <f t="shared" si="0"/>
        <v>0</v>
      </c>
      <c r="W37" s="49"/>
      <c r="X37" s="43"/>
      <c r="Y37" s="61">
        <f t="shared" si="1"/>
        <v>0</v>
      </c>
      <c r="Z37" s="49"/>
      <c r="AA37" s="43"/>
      <c r="AB37" s="61">
        <f t="shared" si="2"/>
        <v>0</v>
      </c>
      <c r="AC37" s="40"/>
      <c r="AD37" s="38"/>
      <c r="AE37" s="61">
        <f t="shared" si="3"/>
        <v>0</v>
      </c>
      <c r="AF37" s="49"/>
      <c r="AG37" s="43"/>
      <c r="AH37" s="61">
        <f t="shared" si="4"/>
        <v>0</v>
      </c>
      <c r="AI37" s="40"/>
      <c r="AJ37" s="38"/>
      <c r="AK37" s="61">
        <f t="shared" si="5"/>
        <v>0</v>
      </c>
      <c r="AL37" s="49"/>
      <c r="AM37" s="43"/>
      <c r="AN37" s="61">
        <f t="shared" si="6"/>
        <v>0</v>
      </c>
      <c r="AO37" s="40"/>
      <c r="AP37" s="38"/>
      <c r="AQ37" s="61">
        <f t="shared" si="7"/>
        <v>0</v>
      </c>
      <c r="AR37" s="49"/>
      <c r="AS37" s="40"/>
      <c r="AT37" s="43"/>
      <c r="AU37" s="61">
        <f t="shared" si="8"/>
        <v>0</v>
      </c>
      <c r="AV37" s="40"/>
      <c r="AW37" s="38"/>
      <c r="AX37" s="61">
        <f t="shared" si="9"/>
        <v>0</v>
      </c>
      <c r="AY37" s="54"/>
      <c r="AZ37" s="55"/>
      <c r="BA37" s="61">
        <f t="shared" si="10"/>
        <v>0</v>
      </c>
      <c r="BB37" s="58"/>
      <c r="BC37" s="39"/>
      <c r="BD37" s="61">
        <f t="shared" si="11"/>
        <v>0</v>
      </c>
      <c r="BE37" s="54"/>
      <c r="BF37" s="55"/>
      <c r="BG37" s="61">
        <f t="shared" si="12"/>
        <v>0</v>
      </c>
      <c r="BH37" s="58"/>
      <c r="BI37" s="39"/>
      <c r="BJ37" s="61">
        <f t="shared" si="13"/>
        <v>0</v>
      </c>
      <c r="BK37" s="54"/>
      <c r="BL37" s="55"/>
      <c r="BM37" s="61">
        <f t="shared" si="14"/>
        <v>0</v>
      </c>
    </row>
    <row r="38" spans="1:65" ht="15.75" thickBot="1" x14ac:dyDescent="0.3">
      <c r="A38" t="s">
        <v>57</v>
      </c>
      <c r="B38" s="106"/>
      <c r="C38" s="34"/>
      <c r="D38" s="34"/>
      <c r="E38" s="104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2"/>
      <c r="R38" s="50"/>
      <c r="S38" s="46"/>
      <c r="T38" s="40"/>
      <c r="U38" s="85"/>
      <c r="V38" s="86">
        <f t="shared" si="0"/>
        <v>0</v>
      </c>
      <c r="W38" s="49"/>
      <c r="X38" s="43"/>
      <c r="Y38" s="61">
        <f t="shared" si="1"/>
        <v>0</v>
      </c>
      <c r="Z38" s="50"/>
      <c r="AA38" s="45"/>
      <c r="AB38" s="73">
        <f t="shared" si="2"/>
        <v>0</v>
      </c>
      <c r="AC38" s="40"/>
      <c r="AD38" s="38"/>
      <c r="AE38" s="61">
        <f t="shared" si="3"/>
        <v>0</v>
      </c>
      <c r="AF38" s="50"/>
      <c r="AG38" s="45"/>
      <c r="AH38" s="61">
        <f t="shared" si="4"/>
        <v>0</v>
      </c>
      <c r="AI38" s="40"/>
      <c r="AJ38" s="38"/>
      <c r="AK38" s="61">
        <f t="shared" si="5"/>
        <v>0</v>
      </c>
      <c r="AL38" s="50"/>
      <c r="AM38" s="45"/>
      <c r="AN38" s="61">
        <f t="shared" si="6"/>
        <v>0</v>
      </c>
      <c r="AO38" s="40"/>
      <c r="AP38" s="38"/>
      <c r="AQ38" s="61">
        <f t="shared" si="7"/>
        <v>0</v>
      </c>
      <c r="AR38" s="50"/>
      <c r="AS38" s="90"/>
      <c r="AT38" s="45"/>
      <c r="AU38" s="61">
        <f t="shared" si="8"/>
        <v>0</v>
      </c>
      <c r="AV38" s="40"/>
      <c r="AW38" s="38"/>
      <c r="AX38" s="61">
        <f t="shared" si="9"/>
        <v>0</v>
      </c>
      <c r="AY38" s="56"/>
      <c r="AZ38" s="57"/>
      <c r="BA38" s="61">
        <f t="shared" si="10"/>
        <v>0</v>
      </c>
      <c r="BB38" s="58"/>
      <c r="BC38" s="39"/>
      <c r="BD38" s="61">
        <f t="shared" si="11"/>
        <v>0</v>
      </c>
      <c r="BE38" s="56"/>
      <c r="BF38" s="57"/>
      <c r="BG38" s="61">
        <f t="shared" si="12"/>
        <v>0</v>
      </c>
      <c r="BH38" s="58"/>
      <c r="BI38" s="39"/>
      <c r="BJ38" s="61">
        <f t="shared" si="13"/>
        <v>0</v>
      </c>
      <c r="BK38" s="56"/>
      <c r="BL38" s="57"/>
      <c r="BM38" s="61">
        <f t="shared" si="14"/>
        <v>0</v>
      </c>
    </row>
    <row r="39" spans="1:65" ht="15.75" thickTop="1" x14ac:dyDescent="0.25">
      <c r="A39" s="5"/>
      <c r="B39" s="36"/>
      <c r="C39" s="36"/>
      <c r="D39" s="36"/>
      <c r="E39" s="18"/>
      <c r="F39" s="76" t="s">
        <v>71</v>
      </c>
      <c r="G39" s="87" t="str">
        <f>IF(G$5=0,"",SUM(G8:G38)/G$5)</f>
        <v/>
      </c>
      <c r="H39" s="76" t="s">
        <v>71</v>
      </c>
      <c r="I39" s="87" t="str">
        <f>IF(I$5=0,"",SUM(I8:I38)/I$5)</f>
        <v/>
      </c>
      <c r="J39" s="76" t="s">
        <v>71</v>
      </c>
      <c r="K39" s="87" t="str">
        <f>IF(K$5=0,"",SUM(K8:K38)/K$5)</f>
        <v/>
      </c>
      <c r="L39" s="76" t="s">
        <v>71</v>
      </c>
      <c r="M39" s="87" t="str">
        <f>IF(M$5=0,"",SUM(M8:M38)/M$5)</f>
        <v/>
      </c>
      <c r="N39" s="76" t="s">
        <v>71</v>
      </c>
      <c r="O39" s="87" t="str">
        <f>IF(O$5=0,"",SUM(O8:O38)/O$5)</f>
        <v/>
      </c>
      <c r="P39" s="75">
        <f>P8+(SUM(P9:P38))-(SUM(Q8:Q38))</f>
        <v>100</v>
      </c>
      <c r="Q39" s="95"/>
      <c r="R39" s="76" t="s">
        <v>71</v>
      </c>
      <c r="S39" s="84" t="str">
        <f>IF(S$5=0,"",SUM(S8:S38)/S$5)</f>
        <v/>
      </c>
      <c r="T39" s="76" t="s">
        <v>71</v>
      </c>
      <c r="U39" s="87" t="str">
        <f>IF(U$5=0,"",SUM(U8:U38)/U$5)</f>
        <v/>
      </c>
      <c r="V39" s="88" t="str">
        <f>IF(U$39="","",U39/T5)</f>
        <v/>
      </c>
      <c r="W39" s="76" t="s">
        <v>71</v>
      </c>
      <c r="X39" s="87" t="str">
        <f>IF(X$5=0,"",SUM(X8:X38)/X$5)</f>
        <v/>
      </c>
      <c r="Y39" s="88" t="str">
        <f>IF(X$39="","",X39/W5)</f>
        <v/>
      </c>
      <c r="Z39" s="76" t="s">
        <v>71</v>
      </c>
      <c r="AA39" s="87" t="str">
        <f>IF(AA$5=0,"",SUM(AA8:AA38)/AA$5)</f>
        <v/>
      </c>
      <c r="AB39" s="88" t="str">
        <f>IF(AA$39="","",AA39/Z5)</f>
        <v/>
      </c>
      <c r="AC39" s="76" t="s">
        <v>71</v>
      </c>
      <c r="AD39" s="87" t="str">
        <f>IF(AD$5=0,"",SUM(AD8:AD38)/AD$5)</f>
        <v/>
      </c>
      <c r="AE39" s="88" t="str">
        <f>IF(AD$39="","",AD39/AC5)</f>
        <v/>
      </c>
      <c r="AF39" s="76" t="s">
        <v>71</v>
      </c>
      <c r="AG39" s="87" t="str">
        <f>IF(AG$5=0,"",SUM(AG8:AG38)/AG$5)</f>
        <v/>
      </c>
      <c r="AH39" s="88" t="str">
        <f>IF(AG$39="","",AG39/AF5)</f>
        <v/>
      </c>
      <c r="AI39" s="76" t="s">
        <v>71</v>
      </c>
      <c r="AJ39" s="87" t="str">
        <f>IF(AJ$5=0,"",SUM(AJ8:AJ38)/AJ$5)</f>
        <v/>
      </c>
      <c r="AK39" s="88" t="str">
        <f>IF(AJ$39="","",AJ39/AI5)</f>
        <v/>
      </c>
      <c r="AL39" s="76" t="s">
        <v>71</v>
      </c>
      <c r="AM39" s="87" t="str">
        <f>IF(AM$5=0,"",SUM(AM8:AM38)/AM$5)</f>
        <v/>
      </c>
      <c r="AN39" s="88" t="str">
        <f>IF(AM$39="","",AM39/AL5)</f>
        <v/>
      </c>
      <c r="AO39" s="76" t="s">
        <v>71</v>
      </c>
      <c r="AP39" s="87" t="str">
        <f>IF(AP$5=0,"",SUM(AP8:AP38)/AP$5)</f>
        <v/>
      </c>
      <c r="AQ39" s="88" t="str">
        <f>IF(AP$39="","",AP39/AO5)</f>
        <v/>
      </c>
      <c r="AR39" s="76" t="s">
        <v>71</v>
      </c>
      <c r="AS39" s="91"/>
      <c r="AT39" s="87" t="str">
        <f>IF(AT$5=0,"",SUM(AT8:AT38)/AT$5)</f>
        <v/>
      </c>
      <c r="AU39" s="88" t="str">
        <f>IF(AT$39="","",AT39/AR5)</f>
        <v/>
      </c>
      <c r="AV39" s="76" t="s">
        <v>71</v>
      </c>
      <c r="AW39" s="87" t="str">
        <f>IF(AW$5=0,"",SUM(AW8:AW38)/AW$5)</f>
        <v/>
      </c>
      <c r="AX39" s="88" t="str">
        <f>IF(AW$39="","",AW39/AV5)</f>
        <v/>
      </c>
      <c r="AY39" s="76" t="s">
        <v>71</v>
      </c>
      <c r="AZ39" s="87" t="str">
        <f>IF(AZ$5=0,"",SUM(AZ8:AZ38)/AZ$5)</f>
        <v/>
      </c>
      <c r="BA39" s="88" t="str">
        <f>IF(AZ$39="","",AZ39/AY5)</f>
        <v/>
      </c>
      <c r="BB39" s="76" t="s">
        <v>71</v>
      </c>
      <c r="BC39" s="87" t="str">
        <f>IF(BC$5=0,"",SUM(BC8:BC38)/BC$5)</f>
        <v/>
      </c>
      <c r="BD39" s="88" t="str">
        <f>IF(BC$39="","",BC39/BB5)</f>
        <v/>
      </c>
      <c r="BE39" s="76" t="s">
        <v>71</v>
      </c>
      <c r="BF39" s="87" t="str">
        <f>IF(BF$5=0,"",SUM(BF8:BF38)/BF$5)</f>
        <v/>
      </c>
      <c r="BG39" s="88" t="str">
        <f>IF(BF$39="","",BF39/BE5)</f>
        <v/>
      </c>
      <c r="BH39" s="76" t="s">
        <v>71</v>
      </c>
      <c r="BI39" s="87" t="str">
        <f>IF(BI$5=0,"",SUM(BI8:BI38)/BI$5)</f>
        <v/>
      </c>
      <c r="BJ39" s="88" t="str">
        <f>IF(BI$39="","",BI39/BH5)</f>
        <v/>
      </c>
      <c r="BK39" s="76" t="s">
        <v>71</v>
      </c>
      <c r="BL39" s="87" t="str">
        <f>IF(BL$5=0,"",SUM(BL8:BL38)/BL$5)</f>
        <v/>
      </c>
      <c r="BM39" s="88" t="str">
        <f>IF(BL$39="","",BL39/BK5)</f>
        <v/>
      </c>
    </row>
    <row r="40" spans="1:65" x14ac:dyDescent="0.25">
      <c r="P40" t="s">
        <v>86</v>
      </c>
      <c r="Q40" s="37">
        <v>60</v>
      </c>
    </row>
    <row r="41" spans="1:65" ht="17.25" x14ac:dyDescent="0.3">
      <c r="A41" s="78"/>
      <c r="P41" t="s">
        <v>87</v>
      </c>
      <c r="Q41" s="84">
        <f>P8-P39</f>
        <v>0</v>
      </c>
    </row>
    <row r="43" spans="1:65" ht="17.25" x14ac:dyDescent="0.3">
      <c r="A43" s="78" t="s">
        <v>104</v>
      </c>
    </row>
    <row r="44" spans="1:65" ht="18" x14ac:dyDescent="0.35">
      <c r="A44" s="32"/>
      <c r="B44" s="32"/>
      <c r="C44" s="32"/>
      <c r="D44" s="33"/>
      <c r="E44" s="21" t="s">
        <v>89</v>
      </c>
      <c r="F44" s="19"/>
      <c r="G44" s="19"/>
      <c r="H44" s="19"/>
      <c r="I44" s="20"/>
      <c r="J44" s="21" t="s">
        <v>108</v>
      </c>
      <c r="K44" s="19"/>
      <c r="L44" s="19"/>
      <c r="M44" s="19"/>
      <c r="N44" s="20"/>
      <c r="O44" s="21" t="s">
        <v>107</v>
      </c>
      <c r="P44" s="19"/>
      <c r="Q44" s="19"/>
      <c r="R44" s="19"/>
      <c r="S44" s="20"/>
      <c r="T44" s="21" t="s">
        <v>113</v>
      </c>
      <c r="U44" s="19"/>
      <c r="V44" s="19"/>
      <c r="W44" s="19"/>
      <c r="X44" s="20"/>
      <c r="Y44" s="21" t="s">
        <v>119</v>
      </c>
      <c r="Z44" s="19"/>
      <c r="AA44" s="19"/>
      <c r="AB44" s="20"/>
      <c r="AC44" s="21" t="s">
        <v>120</v>
      </c>
      <c r="AD44" s="19"/>
      <c r="AE44" s="19"/>
      <c r="AF44" s="20"/>
    </row>
    <row r="45" spans="1:65" x14ac:dyDescent="0.25">
      <c r="B45" s="34"/>
      <c r="C45" s="34"/>
      <c r="D45" s="34"/>
      <c r="E45" s="96" t="s">
        <v>106</v>
      </c>
      <c r="F45" s="98"/>
      <c r="G45" s="98"/>
      <c r="H45" s="98"/>
      <c r="I45" s="97"/>
      <c r="J45" s="96" t="s">
        <v>106</v>
      </c>
      <c r="K45" s="98"/>
      <c r="L45" s="98"/>
      <c r="M45" s="98"/>
      <c r="N45" s="97"/>
      <c r="O45" s="96" t="s">
        <v>106</v>
      </c>
      <c r="P45" s="98"/>
      <c r="Q45" s="98"/>
      <c r="R45" s="98"/>
      <c r="S45" s="97"/>
      <c r="T45" s="96" t="s">
        <v>106</v>
      </c>
      <c r="U45" s="98"/>
      <c r="V45" s="98"/>
      <c r="W45" s="98"/>
      <c r="X45" s="97"/>
      <c r="Y45" s="96" t="s">
        <v>114</v>
      </c>
      <c r="Z45" s="98"/>
      <c r="AA45" s="98"/>
      <c r="AB45" s="97"/>
      <c r="AC45" s="96" t="s">
        <v>114</v>
      </c>
      <c r="AD45" s="98"/>
      <c r="AE45" s="98"/>
      <c r="AF45" s="97"/>
    </row>
    <row r="46" spans="1:65" x14ac:dyDescent="0.25">
      <c r="A46" s="31" t="s">
        <v>26</v>
      </c>
      <c r="B46" s="35" t="s">
        <v>0</v>
      </c>
      <c r="C46" s="35" t="s">
        <v>75</v>
      </c>
      <c r="D46" s="35" t="s">
        <v>126</v>
      </c>
      <c r="E46" s="26" t="s">
        <v>101</v>
      </c>
      <c r="F46" s="26" t="s">
        <v>105</v>
      </c>
      <c r="G46" s="26" t="s">
        <v>110</v>
      </c>
      <c r="H46" s="26" t="s">
        <v>111</v>
      </c>
      <c r="I46" s="27" t="s">
        <v>112</v>
      </c>
      <c r="J46" s="26" t="s">
        <v>101</v>
      </c>
      <c r="K46" s="26" t="s">
        <v>105</v>
      </c>
      <c r="L46" s="26" t="s">
        <v>110</v>
      </c>
      <c r="M46" s="26" t="s">
        <v>111</v>
      </c>
      <c r="N46" s="27" t="s">
        <v>112</v>
      </c>
      <c r="O46" s="26" t="s">
        <v>101</v>
      </c>
      <c r="P46" s="26" t="s">
        <v>105</v>
      </c>
      <c r="Q46" s="26" t="s">
        <v>110</v>
      </c>
      <c r="R46" s="26" t="s">
        <v>111</v>
      </c>
      <c r="S46" s="27" t="s">
        <v>112</v>
      </c>
      <c r="T46" s="26" t="s">
        <v>101</v>
      </c>
      <c r="U46" s="26" t="s">
        <v>105</v>
      </c>
      <c r="V46" s="26" t="s">
        <v>110</v>
      </c>
      <c r="W46" s="26" t="s">
        <v>111</v>
      </c>
      <c r="X46" s="27" t="s">
        <v>112</v>
      </c>
      <c r="Y46" s="26" t="s">
        <v>111</v>
      </c>
      <c r="Z46" s="26" t="s">
        <v>118</v>
      </c>
      <c r="AA46" s="26" t="s">
        <v>111</v>
      </c>
      <c r="AB46" s="27" t="s">
        <v>112</v>
      </c>
      <c r="AC46" s="26" t="s">
        <v>111</v>
      </c>
      <c r="AD46" s="26" t="s">
        <v>118</v>
      </c>
      <c r="AE46" s="26" t="s">
        <v>111</v>
      </c>
      <c r="AF46" s="27" t="s">
        <v>112</v>
      </c>
    </row>
    <row r="47" spans="1:65" x14ac:dyDescent="0.25">
      <c r="A47" s="80" t="s">
        <v>27</v>
      </c>
      <c r="B47" s="79"/>
      <c r="C47" s="79"/>
      <c r="D47" s="34"/>
      <c r="E47" s="23"/>
      <c r="F47" s="81"/>
      <c r="G47" s="24"/>
      <c r="H47" s="51" t="str">
        <f>IF(F47="","",(E47/1000*(F47/100)*(G47*1000)*'Acids &amp; Bicarbonates'!$F$2))</f>
        <v/>
      </c>
      <c r="I47" s="100" t="str">
        <f>IF(H47="","",H47/'Acids &amp; Bicarbonates'!$D$2)</f>
        <v/>
      </c>
      <c r="J47" s="23"/>
      <c r="K47" s="81"/>
      <c r="L47" s="24"/>
      <c r="M47" s="51" t="str">
        <f>IF(K47="","",(J47/1000*(K47/100)*(L47*1000)*'Acids &amp; Bicarbonates'!$F$3))</f>
        <v/>
      </c>
      <c r="N47" s="100" t="str">
        <f>IF(M47="","",M47/'Acids &amp; Bicarbonates'!$D$3)</f>
        <v/>
      </c>
      <c r="O47" s="23"/>
      <c r="P47" s="81"/>
      <c r="Q47" s="24"/>
      <c r="R47" s="51" t="str">
        <f>IF(P47="","",(O47/1000*(P47/100)*(Q47*1000)*'Acids &amp; Bicarbonates'!$F$4))</f>
        <v/>
      </c>
      <c r="S47" s="100" t="str">
        <f>IF(R47="","",R47/'Acids &amp; Bicarbonates'!$D$4)</f>
        <v/>
      </c>
      <c r="T47" s="23"/>
      <c r="U47" s="81"/>
      <c r="V47" s="24"/>
      <c r="W47" s="51" t="str">
        <f>IF(U47="","",(T47/1000*(U47/100)*(V47*1000)*'Acids &amp; Bicarbonates'!$F$5))</f>
        <v/>
      </c>
      <c r="X47" s="100" t="str">
        <f>IF(W47="","",W47/'Acids &amp; Bicarbonates'!$D$5)</f>
        <v/>
      </c>
      <c r="Y47" s="23"/>
      <c r="Z47" s="81"/>
      <c r="AA47" s="51" t="str">
        <f>IF(Z47="","",(Y47*(Z47/100)*'Acids &amp; Bicarbonates'!$F$13))</f>
        <v/>
      </c>
      <c r="AB47" s="100" t="str">
        <f>IF(AA47="","",AA47/'Acids &amp; Bicarbonates'!$D$13)</f>
        <v/>
      </c>
      <c r="AC47" s="23"/>
      <c r="AD47" s="81"/>
      <c r="AE47" s="51" t="str">
        <f>IF(AD47="","",(AC47*(AD47/100)*'Acids &amp; Bicarbonates'!$F$13))</f>
        <v/>
      </c>
      <c r="AF47" s="100" t="str">
        <f>IF(AE47="","",AE47/'Acids &amp; Bicarbonates'!$D$14)</f>
        <v/>
      </c>
      <c r="AG47" s="6"/>
      <c r="AH47" s="6"/>
      <c r="AI47" s="6"/>
      <c r="AJ47" s="6"/>
    </row>
    <row r="48" spans="1:65" x14ac:dyDescent="0.25">
      <c r="A48" t="s">
        <v>28</v>
      </c>
      <c r="B48" s="34"/>
      <c r="C48" s="34"/>
      <c r="D48" s="34"/>
      <c r="E48" s="23"/>
      <c r="F48" s="81"/>
      <c r="G48" s="24"/>
      <c r="H48" s="51" t="str">
        <f>IF(F48="","",(E48/1000*(F48/100)*(G48*1000)*'Acids &amp; Bicarbonates'!$F$2))</f>
        <v/>
      </c>
      <c r="I48" s="100" t="str">
        <f>IF(H48="","",H48/'Acids &amp; Bicarbonates'!$D$2)</f>
        <v/>
      </c>
      <c r="J48" s="23"/>
      <c r="K48" s="81"/>
      <c r="L48" s="24"/>
      <c r="M48" s="51" t="str">
        <f>IF(K48="","",(J48/1000*(K48/100)*(L48*1000)*'Acids &amp; Bicarbonates'!$F$3))</f>
        <v/>
      </c>
      <c r="N48" s="100" t="str">
        <f>IF(M48="","",M48/'Acids &amp; Bicarbonates'!$D$3)</f>
        <v/>
      </c>
      <c r="O48" s="23"/>
      <c r="P48" s="81"/>
      <c r="Q48" s="24"/>
      <c r="R48" s="51" t="str">
        <f>IF(P48="","",(O48/1000*(P48/100)*(Q48*1000)*'Acids &amp; Bicarbonates'!$F$4))</f>
        <v/>
      </c>
      <c r="S48" s="100" t="str">
        <f>IF(R48="","",R48/'Acids &amp; Bicarbonates'!$D$4)</f>
        <v/>
      </c>
      <c r="T48" s="23"/>
      <c r="U48" s="81"/>
      <c r="V48" s="24"/>
      <c r="W48" s="51" t="str">
        <f>IF(U48="","",(T48/1000*(U48/100)*(V48*1000)*'Acids &amp; Bicarbonates'!$F$5))</f>
        <v/>
      </c>
      <c r="X48" s="100" t="str">
        <f>IF(W48="","",W48/'Acids &amp; Bicarbonates'!$D$5)</f>
        <v/>
      </c>
      <c r="Y48" s="23"/>
      <c r="Z48" s="81"/>
      <c r="AA48" s="51" t="str">
        <f>IF(Z48="","",(Y48*(Z48/100)*'Acids &amp; Bicarbonates'!$F$13))</f>
        <v/>
      </c>
      <c r="AB48" s="100" t="str">
        <f>IF(AA48="","",AA48/'Acids &amp; Bicarbonates'!$D$13)</f>
        <v/>
      </c>
      <c r="AC48" s="23"/>
      <c r="AD48" s="81"/>
      <c r="AE48" s="51" t="str">
        <f>IF(AD48="","",(AC48*(AD48/100)*'Acids &amp; Bicarbonates'!$F$13))</f>
        <v/>
      </c>
      <c r="AF48" s="100" t="str">
        <f>IF(AE48="","",AE48/'Acids &amp; Bicarbonates'!$D$14)</f>
        <v/>
      </c>
      <c r="AG48" s="99"/>
      <c r="AH48" s="99"/>
      <c r="AI48" s="99"/>
      <c r="AJ48" s="6"/>
    </row>
    <row r="49" spans="1:36" x14ac:dyDescent="0.25">
      <c r="A49" t="s">
        <v>29</v>
      </c>
      <c r="B49" s="34"/>
      <c r="C49" s="34"/>
      <c r="D49" s="34"/>
      <c r="E49" s="23"/>
      <c r="F49" s="81"/>
      <c r="G49" s="24"/>
      <c r="H49" s="51" t="str">
        <f>IF(F49="","",(E49/1000*(F49/100)*(G49*1000)*'Acids &amp; Bicarbonates'!$F$2))</f>
        <v/>
      </c>
      <c r="I49" s="100" t="str">
        <f>IF(H49="","",H49/'Acids &amp; Bicarbonates'!$D$2)</f>
        <v/>
      </c>
      <c r="J49" s="23"/>
      <c r="K49" s="81"/>
      <c r="L49" s="24"/>
      <c r="M49" s="51" t="str">
        <f>IF(K49="","",(J49/1000*(K49/100)*(L49*1000)*'Acids &amp; Bicarbonates'!$F$3))</f>
        <v/>
      </c>
      <c r="N49" s="100" t="str">
        <f>IF(M49="","",M49/'Acids &amp; Bicarbonates'!$D$3)</f>
        <v/>
      </c>
      <c r="O49" s="23"/>
      <c r="P49" s="81"/>
      <c r="Q49" s="24"/>
      <c r="R49" s="51" t="str">
        <f>IF(P49="","",(O49/1000*(P49/100)*(Q49*1000)*'Acids &amp; Bicarbonates'!$F$4))</f>
        <v/>
      </c>
      <c r="S49" s="100" t="str">
        <f>IF(R49="","",R49/'Acids &amp; Bicarbonates'!$D$4)</f>
        <v/>
      </c>
      <c r="T49" s="23"/>
      <c r="U49" s="81"/>
      <c r="V49" s="24"/>
      <c r="W49" s="51" t="str">
        <f>IF(U49="","",(T49/1000*(U49/100)*(V49*1000)*'Acids &amp; Bicarbonates'!$F$5))</f>
        <v/>
      </c>
      <c r="X49" s="100" t="str">
        <f>IF(W49="","",W49/'Acids &amp; Bicarbonates'!$D$5)</f>
        <v/>
      </c>
      <c r="Y49" s="23"/>
      <c r="Z49" s="81"/>
      <c r="AA49" s="51" t="str">
        <f>IF(Z49="","",(Y49*(Z49/100)*'Acids &amp; Bicarbonates'!$F$13))</f>
        <v/>
      </c>
      <c r="AB49" s="100" t="str">
        <f>IF(AA49="","",AA49/'Acids &amp; Bicarbonates'!$D$13)</f>
        <v/>
      </c>
      <c r="AC49" s="23"/>
      <c r="AD49" s="81"/>
      <c r="AE49" s="51" t="str">
        <f>IF(AD49="","",(AC49*(AD49/100)*'Acids &amp; Bicarbonates'!$F$13))</f>
        <v/>
      </c>
      <c r="AF49" s="100" t="str">
        <f>IF(AE49="","",AE49/'Acids &amp; Bicarbonates'!$D$14)</f>
        <v/>
      </c>
      <c r="AG49" s="6"/>
      <c r="AH49" s="6"/>
      <c r="AI49" s="6"/>
      <c r="AJ49" s="6"/>
    </row>
    <row r="50" spans="1:36" x14ac:dyDescent="0.25">
      <c r="A50" t="s">
        <v>30</v>
      </c>
      <c r="B50" s="34"/>
      <c r="C50" s="34"/>
      <c r="D50" s="34"/>
      <c r="E50" s="23"/>
      <c r="F50" s="81"/>
      <c r="G50" s="24"/>
      <c r="H50" s="51" t="str">
        <f>IF(F50="","",(E50/1000*(F50/100)*(G50*1000)*'Acids &amp; Bicarbonates'!$F$2))</f>
        <v/>
      </c>
      <c r="I50" s="100" t="str">
        <f>IF(H50="","",H50/'Acids &amp; Bicarbonates'!$D$2)</f>
        <v/>
      </c>
      <c r="J50" s="23"/>
      <c r="K50" s="81"/>
      <c r="L50" s="24"/>
      <c r="M50" s="51" t="str">
        <f>IF(K50="","",(J50/1000*(K50/100)*(L50*1000)*'Acids &amp; Bicarbonates'!$F$3))</f>
        <v/>
      </c>
      <c r="N50" s="100" t="str">
        <f>IF(M50="","",M50/'Acids &amp; Bicarbonates'!$D$3)</f>
        <v/>
      </c>
      <c r="O50" s="23"/>
      <c r="P50" s="81"/>
      <c r="Q50" s="24"/>
      <c r="R50" s="51" t="str">
        <f>IF(P50="","",(O50/1000*(P50/100)*(Q50*1000)*'Acids &amp; Bicarbonates'!$F$4))</f>
        <v/>
      </c>
      <c r="S50" s="100" t="str">
        <f>IF(R50="","",R50/'Acids &amp; Bicarbonates'!$D$4)</f>
        <v/>
      </c>
      <c r="T50" s="23"/>
      <c r="U50" s="81"/>
      <c r="V50" s="24"/>
      <c r="W50" s="51" t="str">
        <f>IF(U50="","",(T50/1000*(U50/100)*(V50*1000)*'Acids &amp; Bicarbonates'!$F$5))</f>
        <v/>
      </c>
      <c r="X50" s="100" t="str">
        <f>IF(W50="","",W50/'Acids &amp; Bicarbonates'!$D$5)</f>
        <v/>
      </c>
      <c r="Y50" s="23"/>
      <c r="Z50" s="81"/>
      <c r="AA50" s="51" t="str">
        <f>IF(Z50="","",(Y50*(Z50/100)*'Acids &amp; Bicarbonates'!$F$13))</f>
        <v/>
      </c>
      <c r="AB50" s="100" t="str">
        <f>IF(AA50="","",AA50/'Acids &amp; Bicarbonates'!$D$13)</f>
        <v/>
      </c>
      <c r="AC50" s="23"/>
      <c r="AD50" s="81"/>
      <c r="AE50" s="51" t="str">
        <f>IF(AD50="","",(AC50*(AD50/100)*'Acids &amp; Bicarbonates'!$F$13))</f>
        <v/>
      </c>
      <c r="AF50" s="100" t="str">
        <f>IF(AE50="","",AE50/'Acids &amp; Bicarbonates'!$D$14)</f>
        <v/>
      </c>
      <c r="AG50" s="6"/>
      <c r="AH50" s="6"/>
      <c r="AI50" s="6"/>
      <c r="AJ50" s="6"/>
    </row>
    <row r="51" spans="1:36" x14ac:dyDescent="0.25">
      <c r="A51" t="s">
        <v>31</v>
      </c>
      <c r="B51" s="34"/>
      <c r="C51" s="34"/>
      <c r="D51" s="34"/>
      <c r="E51" s="23"/>
      <c r="F51" s="81"/>
      <c r="G51" s="24"/>
      <c r="H51" s="51" t="str">
        <f>IF(F51="","",(E51/1000*(F51/100)*(G51*1000)*'Acids &amp; Bicarbonates'!$F$2))</f>
        <v/>
      </c>
      <c r="I51" s="100" t="str">
        <f>IF(H51="","",H51/'Acids &amp; Bicarbonates'!$D$2)</f>
        <v/>
      </c>
      <c r="J51" s="23"/>
      <c r="K51" s="81"/>
      <c r="L51" s="24"/>
      <c r="M51" s="51" t="str">
        <f>IF(K51="","",(J51/1000*(K51/100)*(L51*1000)*'Acids &amp; Bicarbonates'!$F$3))</f>
        <v/>
      </c>
      <c r="N51" s="100" t="str">
        <f>IF(M51="","",M51/'Acids &amp; Bicarbonates'!$D$3)</f>
        <v/>
      </c>
      <c r="O51" s="23"/>
      <c r="P51" s="81"/>
      <c r="Q51" s="24"/>
      <c r="R51" s="51" t="str">
        <f>IF(P51="","",(O51/1000*(P51/100)*(Q51*1000)*'Acids &amp; Bicarbonates'!$F$4))</f>
        <v/>
      </c>
      <c r="S51" s="100" t="str">
        <f>IF(R51="","",R51/'Acids &amp; Bicarbonates'!$D$4)</f>
        <v/>
      </c>
      <c r="T51" s="23"/>
      <c r="U51" s="81"/>
      <c r="V51" s="24"/>
      <c r="W51" s="51" t="str">
        <f>IF(U51="","",(T51/1000*(U51/100)*(V51*1000)*'Acids &amp; Bicarbonates'!$F$5))</f>
        <v/>
      </c>
      <c r="X51" s="100" t="str">
        <f>IF(W51="","",W51/'Acids &amp; Bicarbonates'!$D$5)</f>
        <v/>
      </c>
      <c r="Y51" s="23"/>
      <c r="Z51" s="81"/>
      <c r="AA51" s="51" t="str">
        <f>IF(Z51="","",(Y51*(Z51/100)*'Acids &amp; Bicarbonates'!$F$13))</f>
        <v/>
      </c>
      <c r="AB51" s="100" t="str">
        <f>IF(AA51="","",AA51/'Acids &amp; Bicarbonates'!$D$13)</f>
        <v/>
      </c>
      <c r="AC51" s="23"/>
      <c r="AD51" s="81"/>
      <c r="AE51" s="51" t="str">
        <f>IF(AD51="","",(AC51*(AD51/100)*'Acids &amp; Bicarbonates'!$F$13))</f>
        <v/>
      </c>
      <c r="AF51" s="100" t="str">
        <f>IF(AE51="","",AE51/'Acids &amp; Bicarbonates'!$D$14)</f>
        <v/>
      </c>
      <c r="AG51" s="6"/>
      <c r="AH51" s="6"/>
      <c r="AI51" s="6"/>
      <c r="AJ51" s="6"/>
    </row>
    <row r="52" spans="1:36" x14ac:dyDescent="0.25">
      <c r="A52" t="s">
        <v>32</v>
      </c>
      <c r="B52" s="34"/>
      <c r="C52" s="34"/>
      <c r="D52" s="34"/>
      <c r="E52" s="23"/>
      <c r="F52" s="81"/>
      <c r="G52" s="24"/>
      <c r="H52" s="51" t="str">
        <f>IF(F52="","",(E52/1000*(F52/100)*(G52*1000)*'Acids &amp; Bicarbonates'!$F$2))</f>
        <v/>
      </c>
      <c r="I52" s="100" t="str">
        <f>IF(H52="","",H52/'Acids &amp; Bicarbonates'!$D$2)</f>
        <v/>
      </c>
      <c r="J52" s="23"/>
      <c r="K52" s="81"/>
      <c r="L52" s="24"/>
      <c r="M52" s="51" t="str">
        <f>IF(K52="","",(J52/1000*(K52/100)*(L52*1000)*'Acids &amp; Bicarbonates'!$F$3))</f>
        <v/>
      </c>
      <c r="N52" s="100" t="str">
        <f>IF(M52="","",M52/'Acids &amp; Bicarbonates'!$D$3)</f>
        <v/>
      </c>
      <c r="O52" s="23"/>
      <c r="P52" s="81"/>
      <c r="Q52" s="24"/>
      <c r="R52" s="51" t="str">
        <f>IF(P52="","",(O52/1000*(P52/100)*(Q52*1000)*'Acids &amp; Bicarbonates'!$F$4))</f>
        <v/>
      </c>
      <c r="S52" s="100" t="str">
        <f>IF(R52="","",R52/'Acids &amp; Bicarbonates'!$D$4)</f>
        <v/>
      </c>
      <c r="T52" s="23"/>
      <c r="U52" s="81"/>
      <c r="V52" s="24"/>
      <c r="W52" s="51" t="str">
        <f>IF(U52="","",(T52/1000*(U52/100)*(V52*1000)*'Acids &amp; Bicarbonates'!$F$5))</f>
        <v/>
      </c>
      <c r="X52" s="100" t="str">
        <f>IF(W52="","",W52/'Acids &amp; Bicarbonates'!$D$5)</f>
        <v/>
      </c>
      <c r="Y52" s="23"/>
      <c r="Z52" s="81"/>
      <c r="AA52" s="51" t="str">
        <f>IF(Z52="","",(Y52*(Z52/100)*'Acids &amp; Bicarbonates'!$F$13))</f>
        <v/>
      </c>
      <c r="AB52" s="100" t="str">
        <f>IF(AA52="","",AA52/'Acids &amp; Bicarbonates'!$D$13)</f>
        <v/>
      </c>
      <c r="AC52" s="23"/>
      <c r="AD52" s="81"/>
      <c r="AE52" s="51" t="str">
        <f>IF(AD52="","",(AC52*(AD52/100)*'Acids &amp; Bicarbonates'!$F$13))</f>
        <v/>
      </c>
      <c r="AF52" s="100" t="str">
        <f>IF(AE52="","",AE52/'Acids &amp; Bicarbonates'!$D$14)</f>
        <v/>
      </c>
    </row>
    <row r="53" spans="1:36" x14ac:dyDescent="0.25">
      <c r="A53" t="s">
        <v>33</v>
      </c>
      <c r="B53" s="34"/>
      <c r="C53" s="34"/>
      <c r="D53" s="34"/>
      <c r="E53" s="23"/>
      <c r="F53" s="81"/>
      <c r="G53" s="24"/>
      <c r="H53" s="51" t="str">
        <f>IF(F53="","",(E53/1000*(F53/100)*(G53*1000)*'Acids &amp; Bicarbonates'!$F$2))</f>
        <v/>
      </c>
      <c r="I53" s="100" t="str">
        <f>IF(H53="","",H53/'Acids &amp; Bicarbonates'!$D$2)</f>
        <v/>
      </c>
      <c r="J53" s="23"/>
      <c r="K53" s="81"/>
      <c r="L53" s="24"/>
      <c r="M53" s="51" t="str">
        <f>IF(K53="","",(J53/1000*(K53/100)*(L53*1000)*'Acids &amp; Bicarbonates'!$F$3))</f>
        <v/>
      </c>
      <c r="N53" s="100" t="str">
        <f>IF(M53="","",M53/'Acids &amp; Bicarbonates'!$D$3)</f>
        <v/>
      </c>
      <c r="O53" s="23"/>
      <c r="P53" s="81"/>
      <c r="Q53" s="24"/>
      <c r="R53" s="51" t="str">
        <f>IF(P53="","",(O53/1000*(P53/100)*(Q53*1000)*'Acids &amp; Bicarbonates'!$F$4))</f>
        <v/>
      </c>
      <c r="S53" s="100" t="str">
        <f>IF(R53="","",R53/'Acids &amp; Bicarbonates'!$D$4)</f>
        <v/>
      </c>
      <c r="T53" s="23"/>
      <c r="U53" s="81"/>
      <c r="V53" s="24"/>
      <c r="W53" s="51" t="str">
        <f>IF(U53="","",(T53/1000*(U53/100)*(V53*1000)*'Acids &amp; Bicarbonates'!$F$5))</f>
        <v/>
      </c>
      <c r="X53" s="100" t="str">
        <f>IF(W53="","",W53/'Acids &amp; Bicarbonates'!$D$5)</f>
        <v/>
      </c>
      <c r="Y53" s="23"/>
      <c r="Z53" s="81"/>
      <c r="AA53" s="51" t="str">
        <f>IF(Z53="","",(Y53*(Z53/100)*'Acids &amp; Bicarbonates'!$F$13))</f>
        <v/>
      </c>
      <c r="AB53" s="100" t="str">
        <f>IF(AA53="","",AA53/'Acids &amp; Bicarbonates'!$D$13)</f>
        <v/>
      </c>
      <c r="AC53" s="23"/>
      <c r="AD53" s="81"/>
      <c r="AE53" s="51" t="str">
        <f>IF(AD53="","",(AC53*(AD53/100)*'Acids &amp; Bicarbonates'!$F$13))</f>
        <v/>
      </c>
      <c r="AF53" s="100" t="str">
        <f>IF(AE53="","",AE53/'Acids &amp; Bicarbonates'!$D$14)</f>
        <v/>
      </c>
    </row>
    <row r="54" spans="1:36" x14ac:dyDescent="0.25">
      <c r="A54" t="s">
        <v>34</v>
      </c>
      <c r="B54" s="34"/>
      <c r="C54" s="34"/>
      <c r="D54" s="34"/>
      <c r="E54" s="23"/>
      <c r="F54" s="81"/>
      <c r="G54" s="24"/>
      <c r="H54" s="51" t="str">
        <f>IF(F54="","",(E54/1000*(F54/100)*(G54*1000)*'Acids &amp; Bicarbonates'!$F$2))</f>
        <v/>
      </c>
      <c r="I54" s="100" t="str">
        <f>IF(H54="","",H54/'Acids &amp; Bicarbonates'!$D$2)</f>
        <v/>
      </c>
      <c r="J54" s="23"/>
      <c r="K54" s="81"/>
      <c r="L54" s="24"/>
      <c r="M54" s="51" t="str">
        <f>IF(K54="","",(J54/1000*(K54/100)*(L54*1000)*'Acids &amp; Bicarbonates'!$F$3))</f>
        <v/>
      </c>
      <c r="N54" s="100" t="str">
        <f>IF(M54="","",M54/'Acids &amp; Bicarbonates'!$D$3)</f>
        <v/>
      </c>
      <c r="O54" s="23"/>
      <c r="P54" s="81"/>
      <c r="Q54" s="24"/>
      <c r="R54" s="51" t="str">
        <f>IF(P54="","",(O54/1000*(P54/100)*(Q54*1000)*'Acids &amp; Bicarbonates'!$F$4))</f>
        <v/>
      </c>
      <c r="S54" s="100" t="str">
        <f>IF(R54="","",R54/'Acids &amp; Bicarbonates'!$D$4)</f>
        <v/>
      </c>
      <c r="T54" s="23"/>
      <c r="U54" s="81"/>
      <c r="V54" s="24"/>
      <c r="W54" s="51" t="str">
        <f>IF(U54="","",(T54/1000*(U54/100)*(V54*1000)*'Acids &amp; Bicarbonates'!$F$5))</f>
        <v/>
      </c>
      <c r="X54" s="100" t="str">
        <f>IF(W54="","",W54/'Acids &amp; Bicarbonates'!$D$5)</f>
        <v/>
      </c>
      <c r="Y54" s="23"/>
      <c r="Z54" s="81"/>
      <c r="AA54" s="51" t="str">
        <f>IF(Z54="","",(Y54*(Z54/100)*'Acids &amp; Bicarbonates'!$F$13))</f>
        <v/>
      </c>
      <c r="AB54" s="100" t="str">
        <f>IF(AA54="","",AA54/'Acids &amp; Bicarbonates'!$D$13)</f>
        <v/>
      </c>
      <c r="AC54" s="23"/>
      <c r="AD54" s="81"/>
      <c r="AE54" s="51" t="str">
        <f>IF(AD54="","",(AC54*(AD54/100)*'Acids &amp; Bicarbonates'!$F$13))</f>
        <v/>
      </c>
      <c r="AF54" s="100" t="str">
        <f>IF(AE54="","",AE54/'Acids &amp; Bicarbonates'!$D$14)</f>
        <v/>
      </c>
    </row>
    <row r="55" spans="1:36" x14ac:dyDescent="0.25">
      <c r="A55" t="s">
        <v>35</v>
      </c>
      <c r="B55" s="34"/>
      <c r="C55" s="34"/>
      <c r="D55" s="34"/>
      <c r="E55" s="23"/>
      <c r="F55" s="81"/>
      <c r="G55" s="24"/>
      <c r="H55" s="51" t="str">
        <f>IF(F55="","",(E55/1000*(F55/100)*(G55*1000)*'Acids &amp; Bicarbonates'!$F$2))</f>
        <v/>
      </c>
      <c r="I55" s="100" t="str">
        <f>IF(H55="","",H55/'Acids &amp; Bicarbonates'!$D$2)</f>
        <v/>
      </c>
      <c r="J55" s="23"/>
      <c r="K55" s="81"/>
      <c r="L55" s="24"/>
      <c r="M55" s="51" t="str">
        <f>IF(K55="","",(J55/1000*(K55/100)*(L55*1000)*'Acids &amp; Bicarbonates'!$F$3))</f>
        <v/>
      </c>
      <c r="N55" s="100" t="str">
        <f>IF(M55="","",M55/'Acids &amp; Bicarbonates'!$D$3)</f>
        <v/>
      </c>
      <c r="O55" s="23"/>
      <c r="P55" s="81"/>
      <c r="Q55" s="24"/>
      <c r="R55" s="51" t="str">
        <f>IF(P55="","",(O55/1000*(P55/100)*(Q55*1000)*'Acids &amp; Bicarbonates'!$F$4))</f>
        <v/>
      </c>
      <c r="S55" s="100" t="str">
        <f>IF(R55="","",R55/'Acids &amp; Bicarbonates'!$D$4)</f>
        <v/>
      </c>
      <c r="T55" s="23"/>
      <c r="U55" s="81"/>
      <c r="V55" s="24"/>
      <c r="W55" s="51" t="str">
        <f>IF(U55="","",(T55/1000*(U55/100)*(V55*1000)*'Acids &amp; Bicarbonates'!$F$5))</f>
        <v/>
      </c>
      <c r="X55" s="100" t="str">
        <f>IF(W55="","",W55/'Acids &amp; Bicarbonates'!$D$5)</f>
        <v/>
      </c>
      <c r="Y55" s="23"/>
      <c r="Z55" s="81"/>
      <c r="AA55" s="51" t="str">
        <f>IF(Z55="","",(Y55*(Z55/100)*'Acids &amp; Bicarbonates'!$F$13))</f>
        <v/>
      </c>
      <c r="AB55" s="100" t="str">
        <f>IF(AA55="","",AA55/'Acids &amp; Bicarbonates'!$D$13)</f>
        <v/>
      </c>
      <c r="AC55" s="23"/>
      <c r="AD55" s="81"/>
      <c r="AE55" s="51" t="str">
        <f>IF(AD55="","",(AC55*(AD55/100)*'Acids &amp; Bicarbonates'!$F$13))</f>
        <v/>
      </c>
      <c r="AF55" s="100" t="str">
        <f>IF(AE55="","",AE55/'Acids &amp; Bicarbonates'!$D$14)</f>
        <v/>
      </c>
    </row>
    <row r="56" spans="1:36" x14ac:dyDescent="0.25">
      <c r="A56" t="s">
        <v>36</v>
      </c>
      <c r="B56" s="34"/>
      <c r="C56" s="34"/>
      <c r="D56" s="34"/>
      <c r="E56" s="23"/>
      <c r="F56" s="81"/>
      <c r="G56" s="24"/>
      <c r="H56" s="51" t="str">
        <f>IF(F56="","",(E56/1000*(F56/100)*(G56*1000)*'Acids &amp; Bicarbonates'!$F$2))</f>
        <v/>
      </c>
      <c r="I56" s="100" t="str">
        <f>IF(H56="","",H56/'Acids &amp; Bicarbonates'!$D$2)</f>
        <v/>
      </c>
      <c r="J56" s="23"/>
      <c r="K56" s="81"/>
      <c r="L56" s="24"/>
      <c r="M56" s="51" t="str">
        <f>IF(K56="","",(J56/1000*(K56/100)*(L56*1000)*'Acids &amp; Bicarbonates'!$F$3))</f>
        <v/>
      </c>
      <c r="N56" s="100" t="str">
        <f>IF(M56="","",M56/'Acids &amp; Bicarbonates'!$D$3)</f>
        <v/>
      </c>
      <c r="O56" s="23"/>
      <c r="P56" s="81"/>
      <c r="Q56" s="24"/>
      <c r="R56" s="51" t="str">
        <f>IF(P56="","",(O56/1000*(P56/100)*(Q56*1000)*'Acids &amp; Bicarbonates'!$F$4))</f>
        <v/>
      </c>
      <c r="S56" s="100" t="str">
        <f>IF(R56="","",R56/'Acids &amp; Bicarbonates'!$D$4)</f>
        <v/>
      </c>
      <c r="T56" s="23"/>
      <c r="U56" s="81"/>
      <c r="V56" s="24"/>
      <c r="W56" s="51" t="str">
        <f>IF(U56="","",(T56/1000*(U56/100)*(V56*1000)*'Acids &amp; Bicarbonates'!$F$5))</f>
        <v/>
      </c>
      <c r="X56" s="100" t="str">
        <f>IF(W56="","",W56/'Acids &amp; Bicarbonates'!$D$5)</f>
        <v/>
      </c>
      <c r="Y56" s="23"/>
      <c r="Z56" s="81"/>
      <c r="AA56" s="51" t="str">
        <f>IF(Z56="","",(Y56*(Z56/100)*'Acids &amp; Bicarbonates'!$F$13))</f>
        <v/>
      </c>
      <c r="AB56" s="100" t="str">
        <f>IF(AA56="","",AA56/'Acids &amp; Bicarbonates'!$D$13)</f>
        <v/>
      </c>
      <c r="AC56" s="23"/>
      <c r="AD56" s="81"/>
      <c r="AE56" s="51" t="str">
        <f>IF(AD56="","",(AC56*(AD56/100)*'Acids &amp; Bicarbonates'!$F$13))</f>
        <v/>
      </c>
      <c r="AF56" s="100" t="str">
        <f>IF(AE56="","",AE56/'Acids &amp; Bicarbonates'!$D$14)</f>
        <v/>
      </c>
    </row>
    <row r="57" spans="1:36" x14ac:dyDescent="0.25">
      <c r="A57" t="s">
        <v>37</v>
      </c>
      <c r="B57" s="34"/>
      <c r="C57" s="34"/>
      <c r="D57" s="34"/>
      <c r="E57" s="23"/>
      <c r="F57" s="81"/>
      <c r="G57" s="24"/>
      <c r="H57" s="51" t="str">
        <f>IF(F57="","",(E57/1000*(F57/100)*(G57*1000)*'Acids &amp; Bicarbonates'!$F$2))</f>
        <v/>
      </c>
      <c r="I57" s="100" t="str">
        <f>IF(H57="","",H57/'Acids &amp; Bicarbonates'!$D$2)</f>
        <v/>
      </c>
      <c r="J57" s="23"/>
      <c r="K57" s="81"/>
      <c r="L57" s="24"/>
      <c r="M57" s="51" t="str">
        <f>IF(K57="","",(J57/1000*(K57/100)*(L57*1000)*'Acids &amp; Bicarbonates'!$F$3))</f>
        <v/>
      </c>
      <c r="N57" s="100" t="str">
        <f>IF(M57="","",M57/'Acids &amp; Bicarbonates'!$D$3)</f>
        <v/>
      </c>
      <c r="O57" s="23"/>
      <c r="P57" s="81"/>
      <c r="Q57" s="24"/>
      <c r="R57" s="51" t="str">
        <f>IF(P57="","",(O57/1000*(P57/100)*(Q57*1000)*'Acids &amp; Bicarbonates'!$F$4))</f>
        <v/>
      </c>
      <c r="S57" s="100" t="str">
        <f>IF(R57="","",R57/'Acids &amp; Bicarbonates'!$D$4)</f>
        <v/>
      </c>
      <c r="T57" s="23"/>
      <c r="U57" s="81"/>
      <c r="V57" s="24"/>
      <c r="W57" s="51" t="str">
        <f>IF(U57="","",(T57/1000*(U57/100)*(V57*1000)*'Acids &amp; Bicarbonates'!$F$5))</f>
        <v/>
      </c>
      <c r="X57" s="100" t="str">
        <f>IF(W57="","",W57/'Acids &amp; Bicarbonates'!$D$5)</f>
        <v/>
      </c>
      <c r="Y57" s="23"/>
      <c r="Z57" s="81"/>
      <c r="AA57" s="51" t="str">
        <f>IF(Z57="","",(Y57*(Z57/100)*'Acids &amp; Bicarbonates'!$F$13))</f>
        <v/>
      </c>
      <c r="AB57" s="100" t="str">
        <f>IF(AA57="","",AA57/'Acids &amp; Bicarbonates'!$D$13)</f>
        <v/>
      </c>
      <c r="AC57" s="23"/>
      <c r="AD57" s="81"/>
      <c r="AE57" s="51" t="str">
        <f>IF(AD57="","",(AC57*(AD57/100)*'Acids &amp; Bicarbonates'!$F$13))</f>
        <v/>
      </c>
      <c r="AF57" s="100" t="str">
        <f>IF(AE57="","",AE57/'Acids &amp; Bicarbonates'!$D$14)</f>
        <v/>
      </c>
    </row>
    <row r="58" spans="1:36" x14ac:dyDescent="0.25">
      <c r="A58" t="s">
        <v>38</v>
      </c>
      <c r="B58" s="34"/>
      <c r="C58" s="34"/>
      <c r="D58" s="34"/>
      <c r="E58" s="23"/>
      <c r="F58" s="81"/>
      <c r="G58" s="24"/>
      <c r="H58" s="51" t="str">
        <f>IF(F58="","",(E58/1000*(F58/100)*(G58*1000)*'Acids &amp; Bicarbonates'!$F$2))</f>
        <v/>
      </c>
      <c r="I58" s="100" t="str">
        <f>IF(H58="","",H58/'Acids &amp; Bicarbonates'!$D$2)</f>
        <v/>
      </c>
      <c r="J58" s="23"/>
      <c r="K58" s="81"/>
      <c r="L58" s="24"/>
      <c r="M58" s="51" t="str">
        <f>IF(K58="","",(J58/1000*(K58/100)*(L58*1000)*'Acids &amp; Bicarbonates'!$F$3))</f>
        <v/>
      </c>
      <c r="N58" s="100" t="str">
        <f>IF(M58="","",M58/'Acids &amp; Bicarbonates'!$D$3)</f>
        <v/>
      </c>
      <c r="O58" s="23"/>
      <c r="P58" s="81"/>
      <c r="Q58" s="24"/>
      <c r="R58" s="51" t="str">
        <f>IF(P58="","",(O58/1000*(P58/100)*(Q58*1000)*'Acids &amp; Bicarbonates'!$F$4))</f>
        <v/>
      </c>
      <c r="S58" s="100" t="str">
        <f>IF(R58="","",R58/'Acids &amp; Bicarbonates'!$D$4)</f>
        <v/>
      </c>
      <c r="T58" s="23"/>
      <c r="U58" s="81"/>
      <c r="V58" s="24"/>
      <c r="W58" s="51" t="str">
        <f>IF(U58="","",(T58/1000*(U58/100)*(V58*1000)*'Acids &amp; Bicarbonates'!$F$5))</f>
        <v/>
      </c>
      <c r="X58" s="100" t="str">
        <f>IF(W58="","",W58/'Acids &amp; Bicarbonates'!$D$5)</f>
        <v/>
      </c>
      <c r="Y58" s="23"/>
      <c r="Z58" s="81"/>
      <c r="AA58" s="51" t="str">
        <f>IF(Z58="","",(Y58*(Z58/100)*'Acids &amp; Bicarbonates'!$F$13))</f>
        <v/>
      </c>
      <c r="AB58" s="100" t="str">
        <f>IF(AA58="","",AA58/'Acids &amp; Bicarbonates'!$D$13)</f>
        <v/>
      </c>
      <c r="AC58" s="23"/>
      <c r="AD58" s="81"/>
      <c r="AE58" s="51" t="str">
        <f>IF(AD58="","",(AC58*(AD58/100)*'Acids &amp; Bicarbonates'!$F$13))</f>
        <v/>
      </c>
      <c r="AF58" s="100" t="str">
        <f>IF(AE58="","",AE58/'Acids &amp; Bicarbonates'!$D$14)</f>
        <v/>
      </c>
    </row>
    <row r="59" spans="1:36" x14ac:dyDescent="0.25">
      <c r="A59" t="s">
        <v>39</v>
      </c>
      <c r="B59" s="34"/>
      <c r="C59" s="34"/>
      <c r="D59" s="34"/>
      <c r="E59" s="23"/>
      <c r="F59" s="81"/>
      <c r="G59" s="24"/>
      <c r="H59" s="51" t="str">
        <f>IF(F59="","",(E59/1000*(F59/100)*(G59*1000)*'Acids &amp; Bicarbonates'!$F$2))</f>
        <v/>
      </c>
      <c r="I59" s="100" t="str">
        <f>IF(H59="","",H59/'Acids &amp; Bicarbonates'!$D$2)</f>
        <v/>
      </c>
      <c r="J59" s="23"/>
      <c r="K59" s="81"/>
      <c r="L59" s="24"/>
      <c r="M59" s="51" t="str">
        <f>IF(K59="","",(J59/1000*(K59/100)*(L59*1000)*'Acids &amp; Bicarbonates'!$F$3))</f>
        <v/>
      </c>
      <c r="N59" s="100" t="str">
        <f>IF(M59="","",M59/'Acids &amp; Bicarbonates'!$D$3)</f>
        <v/>
      </c>
      <c r="O59" s="23"/>
      <c r="P59" s="81"/>
      <c r="Q59" s="24"/>
      <c r="R59" s="51" t="str">
        <f>IF(P59="","",(O59/1000*(P59/100)*(Q59*1000)*'Acids &amp; Bicarbonates'!$F$4))</f>
        <v/>
      </c>
      <c r="S59" s="100" t="str">
        <f>IF(R59="","",R59/'Acids &amp; Bicarbonates'!$D$4)</f>
        <v/>
      </c>
      <c r="T59" s="23"/>
      <c r="U59" s="81"/>
      <c r="V59" s="24"/>
      <c r="W59" s="51" t="str">
        <f>IF(U59="","",(T59/1000*(U59/100)*(V59*1000)*'Acids &amp; Bicarbonates'!$F$5))</f>
        <v/>
      </c>
      <c r="X59" s="100" t="str">
        <f>IF(W59="","",W59/'Acids &amp; Bicarbonates'!$D$5)</f>
        <v/>
      </c>
      <c r="Y59" s="23"/>
      <c r="Z59" s="81"/>
      <c r="AA59" s="51" t="str">
        <f>IF(Z59="","",(Y59*(Z59/100)*'Acids &amp; Bicarbonates'!$F$13))</f>
        <v/>
      </c>
      <c r="AB59" s="100" t="str">
        <f>IF(AA59="","",AA59/'Acids &amp; Bicarbonates'!$D$13)</f>
        <v/>
      </c>
      <c r="AC59" s="23"/>
      <c r="AD59" s="81"/>
      <c r="AE59" s="51" t="str">
        <f>IF(AD59="","",(AC59*(AD59/100)*'Acids &amp; Bicarbonates'!$F$13))</f>
        <v/>
      </c>
      <c r="AF59" s="100" t="str">
        <f>IF(AE59="","",AE59/'Acids &amp; Bicarbonates'!$D$14)</f>
        <v/>
      </c>
    </row>
    <row r="60" spans="1:36" x14ac:dyDescent="0.25">
      <c r="A60" t="s">
        <v>40</v>
      </c>
      <c r="B60" s="34"/>
      <c r="C60" s="34"/>
      <c r="D60" s="34"/>
      <c r="E60" s="23"/>
      <c r="F60" s="81"/>
      <c r="G60" s="24"/>
      <c r="H60" s="51" t="str">
        <f>IF(F60="","",(E60/1000*(F60/100)*(G60*1000)*'Acids &amp; Bicarbonates'!$F$2))</f>
        <v/>
      </c>
      <c r="I60" s="100" t="str">
        <f>IF(H60="","",H60/'Acids &amp; Bicarbonates'!$D$2)</f>
        <v/>
      </c>
      <c r="J60" s="23"/>
      <c r="K60" s="81"/>
      <c r="L60" s="24"/>
      <c r="M60" s="51" t="str">
        <f>IF(K60="","",(J60/1000*(K60/100)*(L60*1000)*'Acids &amp; Bicarbonates'!$F$3))</f>
        <v/>
      </c>
      <c r="N60" s="100" t="str">
        <f>IF(M60="","",M60/'Acids &amp; Bicarbonates'!$D$3)</f>
        <v/>
      </c>
      <c r="O60" s="23"/>
      <c r="P60" s="81"/>
      <c r="Q60" s="24"/>
      <c r="R60" s="51" t="str">
        <f>IF(P60="","",(O60/1000*(P60/100)*(Q60*1000)*'Acids &amp; Bicarbonates'!$F$4))</f>
        <v/>
      </c>
      <c r="S60" s="100" t="str">
        <f>IF(R60="","",R60/'Acids &amp; Bicarbonates'!$D$4)</f>
        <v/>
      </c>
      <c r="T60" s="23"/>
      <c r="U60" s="81"/>
      <c r="V60" s="24"/>
      <c r="W60" s="51" t="str">
        <f>IF(U60="","",(T60/1000*(U60/100)*(V60*1000)*'Acids &amp; Bicarbonates'!$F$5))</f>
        <v/>
      </c>
      <c r="X60" s="100" t="str">
        <f>IF(W60="","",W60/'Acids &amp; Bicarbonates'!$D$5)</f>
        <v/>
      </c>
      <c r="Y60" s="23"/>
      <c r="Z60" s="81"/>
      <c r="AA60" s="51" t="str">
        <f>IF(Z60="","",(Y60*(Z60/100)*'Acids &amp; Bicarbonates'!$F$13))</f>
        <v/>
      </c>
      <c r="AB60" s="100" t="str">
        <f>IF(AA60="","",AA60/'Acids &amp; Bicarbonates'!$D$13)</f>
        <v/>
      </c>
      <c r="AC60" s="23"/>
      <c r="AD60" s="81"/>
      <c r="AE60" s="51" t="str">
        <f>IF(AD60="","",(AC60*(AD60/100)*'Acids &amp; Bicarbonates'!$F$13))</f>
        <v/>
      </c>
      <c r="AF60" s="100" t="str">
        <f>IF(AE60="","",AE60/'Acids &amp; Bicarbonates'!$D$14)</f>
        <v/>
      </c>
    </row>
    <row r="61" spans="1:36" x14ac:dyDescent="0.25">
      <c r="A61" t="s">
        <v>41</v>
      </c>
      <c r="B61" s="34"/>
      <c r="C61" s="34"/>
      <c r="D61" s="34"/>
      <c r="E61" s="23"/>
      <c r="F61" s="81"/>
      <c r="G61" s="24"/>
      <c r="H61" s="51" t="str">
        <f>IF(F61="","",(E61/1000*(F61/100)*(G61*1000)*'Acids &amp; Bicarbonates'!$F$2))</f>
        <v/>
      </c>
      <c r="I61" s="100" t="str">
        <f>IF(H61="","",H61/'Acids &amp; Bicarbonates'!$D$2)</f>
        <v/>
      </c>
      <c r="J61" s="23"/>
      <c r="K61" s="81"/>
      <c r="L61" s="24"/>
      <c r="M61" s="51" t="str">
        <f>IF(K61="","",(J61/1000*(K61/100)*(L61*1000)*'Acids &amp; Bicarbonates'!$F$3))</f>
        <v/>
      </c>
      <c r="N61" s="100" t="str">
        <f>IF(M61="","",M61/'Acids &amp; Bicarbonates'!$D$3)</f>
        <v/>
      </c>
      <c r="O61" s="23"/>
      <c r="P61" s="81"/>
      <c r="Q61" s="24"/>
      <c r="R61" s="51" t="str">
        <f>IF(P61="","",(O61/1000*(P61/100)*(Q61*1000)*'Acids &amp; Bicarbonates'!$F$4))</f>
        <v/>
      </c>
      <c r="S61" s="100" t="str">
        <f>IF(R61="","",R61/'Acids &amp; Bicarbonates'!$D$4)</f>
        <v/>
      </c>
      <c r="T61" s="23"/>
      <c r="U61" s="81"/>
      <c r="V61" s="24"/>
      <c r="W61" s="51" t="str">
        <f>IF(U61="","",(T61/1000*(U61/100)*(V61*1000)*'Acids &amp; Bicarbonates'!$F$5))</f>
        <v/>
      </c>
      <c r="X61" s="100" t="str">
        <f>IF(W61="","",W61/'Acids &amp; Bicarbonates'!$D$5)</f>
        <v/>
      </c>
      <c r="Y61" s="23"/>
      <c r="Z61" s="81"/>
      <c r="AA61" s="51" t="str">
        <f>IF(Z61="","",(Y61*(Z61/100)*'Acids &amp; Bicarbonates'!$F$13))</f>
        <v/>
      </c>
      <c r="AB61" s="100" t="str">
        <f>IF(AA61="","",AA61/'Acids &amp; Bicarbonates'!$D$13)</f>
        <v/>
      </c>
      <c r="AC61" s="23"/>
      <c r="AD61" s="81"/>
      <c r="AE61" s="51" t="str">
        <f>IF(AD61="","",(AC61*(AD61/100)*'Acids &amp; Bicarbonates'!$F$13))</f>
        <v/>
      </c>
      <c r="AF61" s="100" t="str">
        <f>IF(AE61="","",AE61/'Acids &amp; Bicarbonates'!$D$14)</f>
        <v/>
      </c>
    </row>
    <row r="62" spans="1:36" x14ac:dyDescent="0.25">
      <c r="A62" t="s">
        <v>42</v>
      </c>
      <c r="B62" s="34"/>
      <c r="C62" s="34"/>
      <c r="D62" s="34"/>
      <c r="E62" s="23"/>
      <c r="F62" s="81"/>
      <c r="G62" s="24"/>
      <c r="H62" s="51" t="str">
        <f>IF(F62="","",(E62/1000*(F62/100)*(G62*1000)*'Acids &amp; Bicarbonates'!$F$2))</f>
        <v/>
      </c>
      <c r="I62" s="100" t="str">
        <f>IF(H62="","",H62/'Acids &amp; Bicarbonates'!$D$2)</f>
        <v/>
      </c>
      <c r="J62" s="23"/>
      <c r="K62" s="81"/>
      <c r="L62" s="24"/>
      <c r="M62" s="51" t="str">
        <f>IF(K62="","",(J62/1000*(K62/100)*(L62*1000)*'Acids &amp; Bicarbonates'!$F$3))</f>
        <v/>
      </c>
      <c r="N62" s="100" t="str">
        <f>IF(M62="","",M62/'Acids &amp; Bicarbonates'!$D$3)</f>
        <v/>
      </c>
      <c r="O62" s="23"/>
      <c r="P62" s="81"/>
      <c r="Q62" s="24"/>
      <c r="R62" s="51" t="str">
        <f>IF(P62="","",(O62/1000*(P62/100)*(Q62*1000)*'Acids &amp; Bicarbonates'!$F$4))</f>
        <v/>
      </c>
      <c r="S62" s="100" t="str">
        <f>IF(R62="","",R62/'Acids &amp; Bicarbonates'!$D$4)</f>
        <v/>
      </c>
      <c r="T62" s="23"/>
      <c r="U62" s="81"/>
      <c r="V62" s="24"/>
      <c r="W62" s="51" t="str">
        <f>IF(U62="","",(T62/1000*(U62/100)*(V62*1000)*'Acids &amp; Bicarbonates'!$F$5))</f>
        <v/>
      </c>
      <c r="X62" s="100" t="str">
        <f>IF(W62="","",W62/'Acids &amp; Bicarbonates'!$D$5)</f>
        <v/>
      </c>
      <c r="Y62" s="23"/>
      <c r="Z62" s="81"/>
      <c r="AA62" s="51" t="str">
        <f>IF(Z62="","",(Y62*(Z62/100)*'Acids &amp; Bicarbonates'!$F$13))</f>
        <v/>
      </c>
      <c r="AB62" s="100" t="str">
        <f>IF(AA62="","",AA62/'Acids &amp; Bicarbonates'!$D$13)</f>
        <v/>
      </c>
      <c r="AC62" s="23"/>
      <c r="AD62" s="81"/>
      <c r="AE62" s="51" t="str">
        <f>IF(AD62="","",(AC62*(AD62/100)*'Acids &amp; Bicarbonates'!$F$13))</f>
        <v/>
      </c>
      <c r="AF62" s="100" t="str">
        <f>IF(AE62="","",AE62/'Acids &amp; Bicarbonates'!$D$14)</f>
        <v/>
      </c>
    </row>
    <row r="63" spans="1:36" x14ac:dyDescent="0.25">
      <c r="A63" t="s">
        <v>43</v>
      </c>
      <c r="B63" s="34"/>
      <c r="C63" s="34"/>
      <c r="D63" s="34"/>
      <c r="E63" s="23"/>
      <c r="F63" s="81"/>
      <c r="G63" s="24"/>
      <c r="H63" s="51" t="str">
        <f>IF(F63="","",(E63/1000*(F63/100)*(G63*1000)*'Acids &amp; Bicarbonates'!$F$2))</f>
        <v/>
      </c>
      <c r="I63" s="100" t="str">
        <f>IF(H63="","",H63/'Acids &amp; Bicarbonates'!$D$2)</f>
        <v/>
      </c>
      <c r="J63" s="23"/>
      <c r="K63" s="81"/>
      <c r="L63" s="24"/>
      <c r="M63" s="51" t="str">
        <f>IF(K63="","",(J63/1000*(K63/100)*(L63*1000)*'Acids &amp; Bicarbonates'!$F$3))</f>
        <v/>
      </c>
      <c r="N63" s="100" t="str">
        <f>IF(M63="","",M63/'Acids &amp; Bicarbonates'!$D$3)</f>
        <v/>
      </c>
      <c r="O63" s="23"/>
      <c r="P63" s="81"/>
      <c r="Q63" s="24"/>
      <c r="R63" s="51" t="str">
        <f>IF(P63="","",(O63/1000*(P63/100)*(Q63*1000)*'Acids &amp; Bicarbonates'!$F$4))</f>
        <v/>
      </c>
      <c r="S63" s="100" t="str">
        <f>IF(R63="","",R63/'Acids &amp; Bicarbonates'!$D$4)</f>
        <v/>
      </c>
      <c r="T63" s="23"/>
      <c r="U63" s="81"/>
      <c r="V63" s="24"/>
      <c r="W63" s="51" t="str">
        <f>IF(U63="","",(T63/1000*(U63/100)*(V63*1000)*'Acids &amp; Bicarbonates'!$F$5))</f>
        <v/>
      </c>
      <c r="X63" s="100" t="str">
        <f>IF(W63="","",W63/'Acids &amp; Bicarbonates'!$D$5)</f>
        <v/>
      </c>
      <c r="Y63" s="23"/>
      <c r="Z63" s="81"/>
      <c r="AA63" s="51" t="str">
        <f>IF(Z63="","",(Y63*(Z63/100)*'Acids &amp; Bicarbonates'!$F$13))</f>
        <v/>
      </c>
      <c r="AB63" s="100" t="str">
        <f>IF(AA63="","",AA63/'Acids &amp; Bicarbonates'!$D$13)</f>
        <v/>
      </c>
      <c r="AC63" s="23"/>
      <c r="AD63" s="81"/>
      <c r="AE63" s="51" t="str">
        <f>IF(AD63="","",(AC63*(AD63/100)*'Acids &amp; Bicarbonates'!$F$13))</f>
        <v/>
      </c>
      <c r="AF63" s="100" t="str">
        <f>IF(AE63="","",AE63/'Acids &amp; Bicarbonates'!$D$14)</f>
        <v/>
      </c>
    </row>
    <row r="64" spans="1:36" x14ac:dyDescent="0.25">
      <c r="A64" t="s">
        <v>44</v>
      </c>
      <c r="B64" s="34"/>
      <c r="C64" s="34"/>
      <c r="D64" s="34"/>
      <c r="E64" s="23"/>
      <c r="F64" s="81"/>
      <c r="G64" s="24"/>
      <c r="H64" s="51" t="str">
        <f>IF(F64="","",(E64/1000*(F64/100)*(G64*1000)*'Acids &amp; Bicarbonates'!$F$2))</f>
        <v/>
      </c>
      <c r="I64" s="100" t="str">
        <f>IF(H64="","",H64/'Acids &amp; Bicarbonates'!$D$2)</f>
        <v/>
      </c>
      <c r="J64" s="23"/>
      <c r="K64" s="81"/>
      <c r="L64" s="24"/>
      <c r="M64" s="51" t="str">
        <f>IF(K64="","",(J64/1000*(K64/100)*(L64*1000)*'Acids &amp; Bicarbonates'!$F$3))</f>
        <v/>
      </c>
      <c r="N64" s="100" t="str">
        <f>IF(M64="","",M64/'Acids &amp; Bicarbonates'!$D$3)</f>
        <v/>
      </c>
      <c r="O64" s="23"/>
      <c r="P64" s="81"/>
      <c r="Q64" s="24"/>
      <c r="R64" s="51" t="str">
        <f>IF(P64="","",(O64/1000*(P64/100)*(Q64*1000)*'Acids &amp; Bicarbonates'!$F$4))</f>
        <v/>
      </c>
      <c r="S64" s="100" t="str">
        <f>IF(R64="","",R64/'Acids &amp; Bicarbonates'!$D$4)</f>
        <v/>
      </c>
      <c r="T64" s="23"/>
      <c r="U64" s="81"/>
      <c r="V64" s="24"/>
      <c r="W64" s="51" t="str">
        <f>IF(U64="","",(T64/1000*(U64/100)*(V64*1000)*'Acids &amp; Bicarbonates'!$F$5))</f>
        <v/>
      </c>
      <c r="X64" s="100" t="str">
        <f>IF(W64="","",W64/'Acids &amp; Bicarbonates'!$D$5)</f>
        <v/>
      </c>
      <c r="Y64" s="23"/>
      <c r="Z64" s="81"/>
      <c r="AA64" s="51" t="str">
        <f>IF(Z64="","",(Y64*(Z64/100)*'Acids &amp; Bicarbonates'!$F$13))</f>
        <v/>
      </c>
      <c r="AB64" s="100" t="str">
        <f>IF(AA64="","",AA64/'Acids &amp; Bicarbonates'!$D$13)</f>
        <v/>
      </c>
      <c r="AC64" s="23"/>
      <c r="AD64" s="81"/>
      <c r="AE64" s="51" t="str">
        <f>IF(AD64="","",(AC64*(AD64/100)*'Acids &amp; Bicarbonates'!$F$13))</f>
        <v/>
      </c>
      <c r="AF64" s="100" t="str">
        <f>IF(AE64="","",AE64/'Acids &amp; Bicarbonates'!$D$14)</f>
        <v/>
      </c>
    </row>
    <row r="65" spans="1:32" x14ac:dyDescent="0.25">
      <c r="A65" t="s">
        <v>45</v>
      </c>
      <c r="B65" s="34"/>
      <c r="C65" s="34"/>
      <c r="D65" s="34"/>
      <c r="E65" s="23"/>
      <c r="F65" s="81"/>
      <c r="G65" s="24"/>
      <c r="H65" s="51" t="str">
        <f>IF(F65="","",(E65/1000*(F65/100)*(G65*1000)*'Acids &amp; Bicarbonates'!$F$2))</f>
        <v/>
      </c>
      <c r="I65" s="100" t="str">
        <f>IF(H65="","",H65/'Acids &amp; Bicarbonates'!$D$2)</f>
        <v/>
      </c>
      <c r="J65" s="23"/>
      <c r="K65" s="81"/>
      <c r="L65" s="24"/>
      <c r="M65" s="51" t="str">
        <f>IF(K65="","",(J65/1000*(K65/100)*(L65*1000)*'Acids &amp; Bicarbonates'!$F$3))</f>
        <v/>
      </c>
      <c r="N65" s="100" t="str">
        <f>IF(M65="","",M65/'Acids &amp; Bicarbonates'!$D$3)</f>
        <v/>
      </c>
      <c r="O65" s="23"/>
      <c r="P65" s="81"/>
      <c r="Q65" s="24"/>
      <c r="R65" s="51" t="str">
        <f>IF(P65="","",(O65/1000*(P65/100)*(Q65*1000)*'Acids &amp; Bicarbonates'!$F$4))</f>
        <v/>
      </c>
      <c r="S65" s="100" t="str">
        <f>IF(R65="","",R65/'Acids &amp; Bicarbonates'!$D$4)</f>
        <v/>
      </c>
      <c r="T65" s="23"/>
      <c r="U65" s="81"/>
      <c r="V65" s="24"/>
      <c r="W65" s="51" t="str">
        <f>IF(U65="","",(T65/1000*(U65/100)*(V65*1000)*'Acids &amp; Bicarbonates'!$F$5))</f>
        <v/>
      </c>
      <c r="X65" s="100" t="str">
        <f>IF(W65="","",W65/'Acids &amp; Bicarbonates'!$D$5)</f>
        <v/>
      </c>
      <c r="Y65" s="23"/>
      <c r="Z65" s="81"/>
      <c r="AA65" s="51" t="str">
        <f>IF(Z65="","",(Y65*(Z65/100)*'Acids &amp; Bicarbonates'!$F$13))</f>
        <v/>
      </c>
      <c r="AB65" s="100" t="str">
        <f>IF(AA65="","",AA65/'Acids &amp; Bicarbonates'!$D$13)</f>
        <v/>
      </c>
      <c r="AC65" s="23"/>
      <c r="AD65" s="81"/>
      <c r="AE65" s="51" t="str">
        <f>IF(AD65="","",(AC65*(AD65/100)*'Acids &amp; Bicarbonates'!$F$13))</f>
        <v/>
      </c>
      <c r="AF65" s="100" t="str">
        <f>IF(AE65="","",AE65/'Acids &amp; Bicarbonates'!$D$14)</f>
        <v/>
      </c>
    </row>
    <row r="66" spans="1:32" x14ac:dyDescent="0.25">
      <c r="A66" t="s">
        <v>46</v>
      </c>
      <c r="B66" s="34"/>
      <c r="C66" s="34"/>
      <c r="D66" s="34"/>
      <c r="E66" s="23"/>
      <c r="F66" s="81"/>
      <c r="G66" s="24"/>
      <c r="H66" s="51" t="str">
        <f>IF(F66="","",(E66/1000*(F66/100)*(G66*1000)*'Acids &amp; Bicarbonates'!$F$2))</f>
        <v/>
      </c>
      <c r="I66" s="100" t="str">
        <f>IF(H66="","",H66/'Acids &amp; Bicarbonates'!$D$2)</f>
        <v/>
      </c>
      <c r="J66" s="23"/>
      <c r="K66" s="81"/>
      <c r="L66" s="24"/>
      <c r="M66" s="51" t="str">
        <f>IF(K66="","",(J66/1000*(K66/100)*(L66*1000)*'Acids &amp; Bicarbonates'!$F$3))</f>
        <v/>
      </c>
      <c r="N66" s="100" t="str">
        <f>IF(M66="","",M66/'Acids &amp; Bicarbonates'!$D$3)</f>
        <v/>
      </c>
      <c r="O66" s="23"/>
      <c r="P66" s="81"/>
      <c r="Q66" s="24"/>
      <c r="R66" s="51" t="str">
        <f>IF(P66="","",(O66/1000*(P66/100)*(Q66*1000)*'Acids &amp; Bicarbonates'!$F$4))</f>
        <v/>
      </c>
      <c r="S66" s="100" t="str">
        <f>IF(R66="","",R66/'Acids &amp; Bicarbonates'!$D$4)</f>
        <v/>
      </c>
      <c r="T66" s="23"/>
      <c r="U66" s="81"/>
      <c r="V66" s="24"/>
      <c r="W66" s="51" t="str">
        <f>IF(U66="","",(T66/1000*(U66/100)*(V66*1000)*'Acids &amp; Bicarbonates'!$F$5))</f>
        <v/>
      </c>
      <c r="X66" s="100" t="str">
        <f>IF(W66="","",W66/'Acids &amp; Bicarbonates'!$D$5)</f>
        <v/>
      </c>
      <c r="Y66" s="23"/>
      <c r="Z66" s="81"/>
      <c r="AA66" s="51" t="str">
        <f>IF(Z66="","",(Y66*(Z66/100)*'Acids &amp; Bicarbonates'!$F$13))</f>
        <v/>
      </c>
      <c r="AB66" s="100" t="str">
        <f>IF(AA66="","",AA66/'Acids &amp; Bicarbonates'!$D$13)</f>
        <v/>
      </c>
      <c r="AC66" s="23"/>
      <c r="AD66" s="81"/>
      <c r="AE66" s="51" t="str">
        <f>IF(AD66="","",(AC66*(AD66/100)*'Acids &amp; Bicarbonates'!$F$13))</f>
        <v/>
      </c>
      <c r="AF66" s="100" t="str">
        <f>IF(AE66="","",AE66/'Acids &amp; Bicarbonates'!$D$14)</f>
        <v/>
      </c>
    </row>
    <row r="67" spans="1:32" x14ac:dyDescent="0.25">
      <c r="A67" t="s">
        <v>47</v>
      </c>
      <c r="B67" s="34"/>
      <c r="C67" s="34"/>
      <c r="D67" s="34"/>
      <c r="E67" s="23"/>
      <c r="F67" s="81"/>
      <c r="G67" s="24"/>
      <c r="H67" s="51" t="str">
        <f>IF(F67="","",(E67/1000*(F67/100)*(G67*1000)*'Acids &amp; Bicarbonates'!$F$2))</f>
        <v/>
      </c>
      <c r="I67" s="100" t="str">
        <f>IF(H67="","",H67/'Acids &amp; Bicarbonates'!$D$2)</f>
        <v/>
      </c>
      <c r="J67" s="23"/>
      <c r="K67" s="81"/>
      <c r="L67" s="24"/>
      <c r="M67" s="51" t="str">
        <f>IF(K67="","",(J67/1000*(K67/100)*(L67*1000)*'Acids &amp; Bicarbonates'!$F$3))</f>
        <v/>
      </c>
      <c r="N67" s="100" t="str">
        <f>IF(M67="","",M67/'Acids &amp; Bicarbonates'!$D$3)</f>
        <v/>
      </c>
      <c r="O67" s="23"/>
      <c r="P67" s="81"/>
      <c r="Q67" s="24"/>
      <c r="R67" s="51" t="str">
        <f>IF(P67="","",(O67/1000*(P67/100)*(Q67*1000)*'Acids &amp; Bicarbonates'!$F$4))</f>
        <v/>
      </c>
      <c r="S67" s="100" t="str">
        <f>IF(R67="","",R67/'Acids &amp; Bicarbonates'!$D$4)</f>
        <v/>
      </c>
      <c r="T67" s="23"/>
      <c r="U67" s="81"/>
      <c r="V67" s="24"/>
      <c r="W67" s="51" t="str">
        <f>IF(U67="","",(T67/1000*(U67/100)*(V67*1000)*'Acids &amp; Bicarbonates'!$F$5))</f>
        <v/>
      </c>
      <c r="X67" s="100" t="str">
        <f>IF(W67="","",W67/'Acids &amp; Bicarbonates'!$D$5)</f>
        <v/>
      </c>
      <c r="Y67" s="23"/>
      <c r="Z67" s="81"/>
      <c r="AA67" s="51" t="str">
        <f>IF(Z67="","",(Y67*(Z67/100)*'Acids &amp; Bicarbonates'!$F$13))</f>
        <v/>
      </c>
      <c r="AB67" s="100" t="str">
        <f>IF(AA67="","",AA67/'Acids &amp; Bicarbonates'!$D$13)</f>
        <v/>
      </c>
      <c r="AC67" s="23"/>
      <c r="AD67" s="81"/>
      <c r="AE67" s="51" t="str">
        <f>IF(AD67="","",(AC67*(AD67/100)*'Acids &amp; Bicarbonates'!$F$13))</f>
        <v/>
      </c>
      <c r="AF67" s="100" t="str">
        <f>IF(AE67="","",AE67/'Acids &amp; Bicarbonates'!$D$14)</f>
        <v/>
      </c>
    </row>
    <row r="68" spans="1:32" x14ac:dyDescent="0.25">
      <c r="A68" t="s">
        <v>48</v>
      </c>
      <c r="B68" s="34"/>
      <c r="C68" s="34"/>
      <c r="D68" s="34"/>
      <c r="E68" s="23"/>
      <c r="F68" s="81"/>
      <c r="G68" s="24"/>
      <c r="H68" s="51" t="str">
        <f>IF(F68="","",(E68/1000*(F68/100)*(G68*1000)*'Acids &amp; Bicarbonates'!$F$2))</f>
        <v/>
      </c>
      <c r="I68" s="100" t="str">
        <f>IF(H68="","",H68/'Acids &amp; Bicarbonates'!$D$2)</f>
        <v/>
      </c>
      <c r="J68" s="23"/>
      <c r="K68" s="81"/>
      <c r="L68" s="24"/>
      <c r="M68" s="51" t="str">
        <f>IF(K68="","",(J68/1000*(K68/100)*(L68*1000)*'Acids &amp; Bicarbonates'!$F$3))</f>
        <v/>
      </c>
      <c r="N68" s="100" t="str">
        <f>IF(M68="","",M68/'Acids &amp; Bicarbonates'!$D$3)</f>
        <v/>
      </c>
      <c r="O68" s="23"/>
      <c r="P68" s="81"/>
      <c r="Q68" s="24"/>
      <c r="R68" s="51" t="str">
        <f>IF(P68="","",(O68/1000*(P68/100)*(Q68*1000)*'Acids &amp; Bicarbonates'!$F$4))</f>
        <v/>
      </c>
      <c r="S68" s="100" t="str">
        <f>IF(R68="","",R68/'Acids &amp; Bicarbonates'!$D$4)</f>
        <v/>
      </c>
      <c r="T68" s="23"/>
      <c r="U68" s="81"/>
      <c r="V68" s="24"/>
      <c r="W68" s="51" t="str">
        <f>IF(U68="","",(T68/1000*(U68/100)*(V68*1000)*'Acids &amp; Bicarbonates'!$F$5))</f>
        <v/>
      </c>
      <c r="X68" s="100" t="str">
        <f>IF(W68="","",W68/'Acids &amp; Bicarbonates'!$D$5)</f>
        <v/>
      </c>
      <c r="Y68" s="23"/>
      <c r="Z68" s="81"/>
      <c r="AA68" s="51" t="str">
        <f>IF(Z68="","",(Y68*(Z68/100)*'Acids &amp; Bicarbonates'!$F$13))</f>
        <v/>
      </c>
      <c r="AB68" s="100" t="str">
        <f>IF(AA68="","",AA68/'Acids &amp; Bicarbonates'!$D$13)</f>
        <v/>
      </c>
      <c r="AC68" s="23"/>
      <c r="AD68" s="81"/>
      <c r="AE68" s="51" t="str">
        <f>IF(AD68="","",(AC68*(AD68/100)*'Acids &amp; Bicarbonates'!$F$13))</f>
        <v/>
      </c>
      <c r="AF68" s="100" t="str">
        <f>IF(AE68="","",AE68/'Acids &amp; Bicarbonates'!$D$14)</f>
        <v/>
      </c>
    </row>
    <row r="69" spans="1:32" x14ac:dyDescent="0.25">
      <c r="A69" t="s">
        <v>49</v>
      </c>
      <c r="B69" s="34"/>
      <c r="C69" s="34"/>
      <c r="D69" s="34"/>
      <c r="E69" s="23"/>
      <c r="F69" s="81"/>
      <c r="G69" s="24"/>
      <c r="H69" s="51" t="str">
        <f>IF(F69="","",(E69/1000*(F69/100)*(G69*1000)*'Acids &amp; Bicarbonates'!$F$2))</f>
        <v/>
      </c>
      <c r="I69" s="100" t="str">
        <f>IF(H69="","",H69/'Acids &amp; Bicarbonates'!$D$2)</f>
        <v/>
      </c>
      <c r="J69" s="23"/>
      <c r="K69" s="81"/>
      <c r="L69" s="24"/>
      <c r="M69" s="51" t="str">
        <f>IF(K69="","",(J69/1000*(K69/100)*(L69*1000)*'Acids &amp; Bicarbonates'!$F$3))</f>
        <v/>
      </c>
      <c r="N69" s="100" t="str">
        <f>IF(M69="","",M69/'Acids &amp; Bicarbonates'!$D$3)</f>
        <v/>
      </c>
      <c r="O69" s="23"/>
      <c r="P69" s="81"/>
      <c r="Q69" s="24"/>
      <c r="R69" s="51" t="str">
        <f>IF(P69="","",(O69/1000*(P69/100)*(Q69*1000)*'Acids &amp; Bicarbonates'!$F$4))</f>
        <v/>
      </c>
      <c r="S69" s="100" t="str">
        <f>IF(R69="","",R69/'Acids &amp; Bicarbonates'!$D$4)</f>
        <v/>
      </c>
      <c r="T69" s="23"/>
      <c r="U69" s="81"/>
      <c r="V69" s="24"/>
      <c r="W69" s="51" t="str">
        <f>IF(U69="","",(T69/1000*(U69/100)*(V69*1000)*'Acids &amp; Bicarbonates'!$F$5))</f>
        <v/>
      </c>
      <c r="X69" s="100" t="str">
        <f>IF(W69="","",W69/'Acids &amp; Bicarbonates'!$D$5)</f>
        <v/>
      </c>
      <c r="Y69" s="23"/>
      <c r="Z69" s="81"/>
      <c r="AA69" s="51" t="str">
        <f>IF(Z69="","",(Y69*(Z69/100)*'Acids &amp; Bicarbonates'!$F$13))</f>
        <v/>
      </c>
      <c r="AB69" s="100" t="str">
        <f>IF(AA69="","",AA69/'Acids &amp; Bicarbonates'!$D$13)</f>
        <v/>
      </c>
      <c r="AC69" s="23"/>
      <c r="AD69" s="81"/>
      <c r="AE69" s="51" t="str">
        <f>IF(AD69="","",(AC69*(AD69/100)*'Acids &amp; Bicarbonates'!$F$13))</f>
        <v/>
      </c>
      <c r="AF69" s="100" t="str">
        <f>IF(AE69="","",AE69/'Acids &amp; Bicarbonates'!$D$14)</f>
        <v/>
      </c>
    </row>
    <row r="70" spans="1:32" x14ac:dyDescent="0.25">
      <c r="A70" t="s">
        <v>50</v>
      </c>
      <c r="B70" s="34"/>
      <c r="C70" s="34"/>
      <c r="D70" s="34"/>
      <c r="E70" s="23"/>
      <c r="F70" s="81"/>
      <c r="G70" s="24"/>
      <c r="H70" s="51" t="str">
        <f>IF(F70="","",(E70/1000*(F70/100)*(G70*1000)*'Acids &amp; Bicarbonates'!$F$2))</f>
        <v/>
      </c>
      <c r="I70" s="100" t="str">
        <f>IF(H70="","",H70/'Acids &amp; Bicarbonates'!$D$2)</f>
        <v/>
      </c>
      <c r="J70" s="23"/>
      <c r="K70" s="81"/>
      <c r="L70" s="24"/>
      <c r="M70" s="51" t="str">
        <f>IF(K70="","",(J70/1000*(K70/100)*(L70*1000)*'Acids &amp; Bicarbonates'!$F$3))</f>
        <v/>
      </c>
      <c r="N70" s="100" t="str">
        <f>IF(M70="","",M70/'Acids &amp; Bicarbonates'!$D$3)</f>
        <v/>
      </c>
      <c r="O70" s="23"/>
      <c r="P70" s="81"/>
      <c r="Q70" s="24"/>
      <c r="R70" s="51" t="str">
        <f>IF(P70="","",(O70/1000*(P70/100)*(Q70*1000)*'Acids &amp; Bicarbonates'!$F$4))</f>
        <v/>
      </c>
      <c r="S70" s="100" t="str">
        <f>IF(R70="","",R70/'Acids &amp; Bicarbonates'!$D$4)</f>
        <v/>
      </c>
      <c r="T70" s="23"/>
      <c r="U70" s="81"/>
      <c r="V70" s="24"/>
      <c r="W70" s="51" t="str">
        <f>IF(U70="","",(T70/1000*(U70/100)*(V70*1000)*'Acids &amp; Bicarbonates'!$F$5))</f>
        <v/>
      </c>
      <c r="X70" s="100" t="str">
        <f>IF(W70="","",W70/'Acids &amp; Bicarbonates'!$D$5)</f>
        <v/>
      </c>
      <c r="Y70" s="23"/>
      <c r="Z70" s="81"/>
      <c r="AA70" s="51" t="str">
        <f>IF(Z70="","",(Y70*(Z70/100)*'Acids &amp; Bicarbonates'!$F$13))</f>
        <v/>
      </c>
      <c r="AB70" s="100" t="str">
        <f>IF(AA70="","",AA70/'Acids &amp; Bicarbonates'!$D$13)</f>
        <v/>
      </c>
      <c r="AC70" s="23"/>
      <c r="AD70" s="81"/>
      <c r="AE70" s="51" t="str">
        <f>IF(AD70="","",(AC70*(AD70/100)*'Acids &amp; Bicarbonates'!$F$13))</f>
        <v/>
      </c>
      <c r="AF70" s="100" t="str">
        <f>IF(AE70="","",AE70/'Acids &amp; Bicarbonates'!$D$14)</f>
        <v/>
      </c>
    </row>
    <row r="71" spans="1:32" x14ac:dyDescent="0.25">
      <c r="A71" t="s">
        <v>51</v>
      </c>
      <c r="B71" s="34"/>
      <c r="C71" s="34"/>
      <c r="D71" s="34"/>
      <c r="E71" s="23"/>
      <c r="F71" s="81"/>
      <c r="G71" s="24"/>
      <c r="H71" s="51" t="str">
        <f>IF(F71="","",(E71/1000*(F71/100)*(G71*1000)*'Acids &amp; Bicarbonates'!$F$2))</f>
        <v/>
      </c>
      <c r="I71" s="100" t="str">
        <f>IF(H71="","",H71/'Acids &amp; Bicarbonates'!$D$2)</f>
        <v/>
      </c>
      <c r="J71" s="23"/>
      <c r="K71" s="81"/>
      <c r="L71" s="24"/>
      <c r="M71" s="51" t="str">
        <f>IF(K71="","",(J71/1000*(K71/100)*(L71*1000)*'Acids &amp; Bicarbonates'!$F$3))</f>
        <v/>
      </c>
      <c r="N71" s="100" t="str">
        <f>IF(M71="","",M71/'Acids &amp; Bicarbonates'!$D$3)</f>
        <v/>
      </c>
      <c r="O71" s="23"/>
      <c r="P71" s="81"/>
      <c r="Q71" s="24"/>
      <c r="R71" s="51" t="str">
        <f>IF(P71="","",(O71/1000*(P71/100)*(Q71*1000)*'Acids &amp; Bicarbonates'!$F$4))</f>
        <v/>
      </c>
      <c r="S71" s="100" t="str">
        <f>IF(R71="","",R71/'Acids &amp; Bicarbonates'!$D$4)</f>
        <v/>
      </c>
      <c r="T71" s="23"/>
      <c r="U71" s="81"/>
      <c r="V71" s="24"/>
      <c r="W71" s="51" t="str">
        <f>IF(U71="","",(T71/1000*(U71/100)*(V71*1000)*'Acids &amp; Bicarbonates'!$F$5))</f>
        <v/>
      </c>
      <c r="X71" s="100" t="str">
        <f>IF(W71="","",W71/'Acids &amp; Bicarbonates'!$D$5)</f>
        <v/>
      </c>
      <c r="Y71" s="23"/>
      <c r="Z71" s="81"/>
      <c r="AA71" s="51" t="str">
        <f>IF(Z71="","",(Y71*(Z71/100)*'Acids &amp; Bicarbonates'!$F$13))</f>
        <v/>
      </c>
      <c r="AB71" s="100" t="str">
        <f>IF(AA71="","",AA71/'Acids &amp; Bicarbonates'!$D$13)</f>
        <v/>
      </c>
      <c r="AC71" s="23"/>
      <c r="AD71" s="81"/>
      <c r="AE71" s="51" t="str">
        <f>IF(AD71="","",(AC71*(AD71/100)*'Acids &amp; Bicarbonates'!$F$13))</f>
        <v/>
      </c>
      <c r="AF71" s="100" t="str">
        <f>IF(AE71="","",AE71/'Acids &amp; Bicarbonates'!$D$14)</f>
        <v/>
      </c>
    </row>
    <row r="72" spans="1:32" x14ac:dyDescent="0.25">
      <c r="A72" t="s">
        <v>52</v>
      </c>
      <c r="B72" s="34"/>
      <c r="C72" s="34"/>
      <c r="D72" s="34"/>
      <c r="E72" s="23"/>
      <c r="F72" s="81"/>
      <c r="G72" s="24"/>
      <c r="H72" s="51" t="str">
        <f>IF(F72="","",(E72/1000*(F72/100)*(G72*1000)*'Acids &amp; Bicarbonates'!$F$2))</f>
        <v/>
      </c>
      <c r="I72" s="100" t="str">
        <f>IF(H72="","",H72/'Acids &amp; Bicarbonates'!$D$2)</f>
        <v/>
      </c>
      <c r="J72" s="23"/>
      <c r="K72" s="81"/>
      <c r="L72" s="24"/>
      <c r="M72" s="51" t="str">
        <f>IF(K72="","",(J72/1000*(K72/100)*(L72*1000)*'Acids &amp; Bicarbonates'!$F$3))</f>
        <v/>
      </c>
      <c r="N72" s="100" t="str">
        <f>IF(M72="","",M72/'Acids &amp; Bicarbonates'!$D$3)</f>
        <v/>
      </c>
      <c r="O72" s="23"/>
      <c r="P72" s="81"/>
      <c r="Q72" s="24"/>
      <c r="R72" s="51" t="str">
        <f>IF(P72="","",(O72/1000*(P72/100)*(Q72*1000)*'Acids &amp; Bicarbonates'!$F$4))</f>
        <v/>
      </c>
      <c r="S72" s="100" t="str">
        <f>IF(R72="","",R72/'Acids &amp; Bicarbonates'!$D$4)</f>
        <v/>
      </c>
      <c r="T72" s="23"/>
      <c r="U72" s="81"/>
      <c r="V72" s="24"/>
      <c r="W72" s="51" t="str">
        <f>IF(U72="","",(T72/1000*(U72/100)*(V72*1000)*'Acids &amp; Bicarbonates'!$F$5))</f>
        <v/>
      </c>
      <c r="X72" s="100" t="str">
        <f>IF(W72="","",W72/'Acids &amp; Bicarbonates'!$D$5)</f>
        <v/>
      </c>
      <c r="Y72" s="23"/>
      <c r="Z72" s="81"/>
      <c r="AA72" s="51" t="str">
        <f>IF(Z72="","",(Y72*(Z72/100)*'Acids &amp; Bicarbonates'!$F$13))</f>
        <v/>
      </c>
      <c r="AB72" s="100" t="str">
        <f>IF(AA72="","",AA72/'Acids &amp; Bicarbonates'!$D$13)</f>
        <v/>
      </c>
      <c r="AC72" s="23"/>
      <c r="AD72" s="81"/>
      <c r="AE72" s="51" t="str">
        <f>IF(AD72="","",(AC72*(AD72/100)*'Acids &amp; Bicarbonates'!$F$13))</f>
        <v/>
      </c>
      <c r="AF72" s="100" t="str">
        <f>IF(AE72="","",AE72/'Acids &amp; Bicarbonates'!$D$14)</f>
        <v/>
      </c>
    </row>
    <row r="73" spans="1:32" x14ac:dyDescent="0.25">
      <c r="A73" t="s">
        <v>53</v>
      </c>
      <c r="B73" s="34"/>
      <c r="C73" s="34"/>
      <c r="D73" s="34"/>
      <c r="E73" s="23"/>
      <c r="F73" s="81"/>
      <c r="G73" s="24"/>
      <c r="H73" s="51" t="str">
        <f>IF(F73="","",(E73/1000*(F73/100)*(G73*1000)*'Acids &amp; Bicarbonates'!$F$2))</f>
        <v/>
      </c>
      <c r="I73" s="100" t="str">
        <f>IF(H73="","",H73/'Acids &amp; Bicarbonates'!$D$2)</f>
        <v/>
      </c>
      <c r="J73" s="23"/>
      <c r="K73" s="81"/>
      <c r="L73" s="24"/>
      <c r="M73" s="51" t="str">
        <f>IF(K73="","",(J73/1000*(K73/100)*(L73*1000)*'Acids &amp; Bicarbonates'!$F$3))</f>
        <v/>
      </c>
      <c r="N73" s="100" t="str">
        <f>IF(M73="","",M73/'Acids &amp; Bicarbonates'!$D$3)</f>
        <v/>
      </c>
      <c r="O73" s="23"/>
      <c r="P73" s="81"/>
      <c r="Q73" s="24"/>
      <c r="R73" s="51" t="str">
        <f>IF(P73="","",(O73/1000*(P73/100)*(Q73*1000)*'Acids &amp; Bicarbonates'!$F$4))</f>
        <v/>
      </c>
      <c r="S73" s="100" t="str">
        <f>IF(R73="","",R73/'Acids &amp; Bicarbonates'!$D$4)</f>
        <v/>
      </c>
      <c r="T73" s="23"/>
      <c r="U73" s="81"/>
      <c r="V73" s="24"/>
      <c r="W73" s="51" t="str">
        <f>IF(U73="","",(T73/1000*(U73/100)*(V73*1000)*'Acids &amp; Bicarbonates'!$F$5))</f>
        <v/>
      </c>
      <c r="X73" s="100" t="str">
        <f>IF(W73="","",W73/'Acids &amp; Bicarbonates'!$D$5)</f>
        <v/>
      </c>
      <c r="Y73" s="23"/>
      <c r="Z73" s="81"/>
      <c r="AA73" s="51" t="str">
        <f>IF(Z73="","",(Y73*(Z73/100)*'Acids &amp; Bicarbonates'!$F$13))</f>
        <v/>
      </c>
      <c r="AB73" s="100" t="str">
        <f>IF(AA73="","",AA73/'Acids &amp; Bicarbonates'!$D$13)</f>
        <v/>
      </c>
      <c r="AC73" s="23"/>
      <c r="AD73" s="81"/>
      <c r="AE73" s="51" t="str">
        <f>IF(AD73="","",(AC73*(AD73/100)*'Acids &amp; Bicarbonates'!$F$13))</f>
        <v/>
      </c>
      <c r="AF73" s="100" t="str">
        <f>IF(AE73="","",AE73/'Acids &amp; Bicarbonates'!$D$14)</f>
        <v/>
      </c>
    </row>
    <row r="74" spans="1:32" x14ac:dyDescent="0.25">
      <c r="A74" t="s">
        <v>54</v>
      </c>
      <c r="B74" s="34"/>
      <c r="C74" s="34"/>
      <c r="D74" s="34"/>
      <c r="E74" s="23"/>
      <c r="F74" s="81"/>
      <c r="G74" s="24"/>
      <c r="H74" s="51" t="str">
        <f>IF(F74="","",(E74/1000*(F74/100)*(G74*1000)*'Acids &amp; Bicarbonates'!$F$2))</f>
        <v/>
      </c>
      <c r="I74" s="100" t="str">
        <f>IF(H74="","",H74/'Acids &amp; Bicarbonates'!$D$2)</f>
        <v/>
      </c>
      <c r="J74" s="23"/>
      <c r="K74" s="81"/>
      <c r="L74" s="24"/>
      <c r="M74" s="51" t="str">
        <f>IF(K74="","",(J74/1000*(K74/100)*(L74*1000)*'Acids &amp; Bicarbonates'!$F$3))</f>
        <v/>
      </c>
      <c r="N74" s="100" t="str">
        <f>IF(M74="","",M74/'Acids &amp; Bicarbonates'!$D$3)</f>
        <v/>
      </c>
      <c r="O74" s="23"/>
      <c r="P74" s="81"/>
      <c r="Q74" s="24"/>
      <c r="R74" s="51" t="str">
        <f>IF(P74="","",(O74/1000*(P74/100)*(Q74*1000)*'Acids &amp; Bicarbonates'!$F$4))</f>
        <v/>
      </c>
      <c r="S74" s="100" t="str">
        <f>IF(R74="","",R74/'Acids &amp; Bicarbonates'!$D$4)</f>
        <v/>
      </c>
      <c r="T74" s="23"/>
      <c r="U74" s="81"/>
      <c r="V74" s="24"/>
      <c r="W74" s="51" t="str">
        <f>IF(U74="","",(T74/1000*(U74/100)*(V74*1000)*'Acids &amp; Bicarbonates'!$F$5))</f>
        <v/>
      </c>
      <c r="X74" s="100" t="str">
        <f>IF(W74="","",W74/'Acids &amp; Bicarbonates'!$D$5)</f>
        <v/>
      </c>
      <c r="Y74" s="23"/>
      <c r="Z74" s="81"/>
      <c r="AA74" s="51" t="str">
        <f>IF(Z74="","",(Y74*(Z74/100)*'Acids &amp; Bicarbonates'!$F$13))</f>
        <v/>
      </c>
      <c r="AB74" s="100" t="str">
        <f>IF(AA74="","",AA74/'Acids &amp; Bicarbonates'!$D$13)</f>
        <v/>
      </c>
      <c r="AC74" s="23"/>
      <c r="AD74" s="81"/>
      <c r="AE74" s="51" t="str">
        <f>IF(AD74="","",(AC74*(AD74/100)*'Acids &amp; Bicarbonates'!$F$13))</f>
        <v/>
      </c>
      <c r="AF74" s="100" t="str">
        <f>IF(AE74="","",AE74/'Acids &amp; Bicarbonates'!$D$14)</f>
        <v/>
      </c>
    </row>
    <row r="75" spans="1:32" x14ac:dyDescent="0.25">
      <c r="A75" t="s">
        <v>55</v>
      </c>
      <c r="B75" s="34"/>
      <c r="C75" s="34"/>
      <c r="D75" s="34"/>
      <c r="E75" s="23"/>
      <c r="F75" s="81"/>
      <c r="G75" s="24"/>
      <c r="H75" s="51" t="str">
        <f>IF(F75="","",(E75/1000*(F75/100)*(G75*1000)*'Acids &amp; Bicarbonates'!$F$2))</f>
        <v/>
      </c>
      <c r="I75" s="100" t="str">
        <f>IF(H75="","",H75/'Acids &amp; Bicarbonates'!$D$2)</f>
        <v/>
      </c>
      <c r="J75" s="23"/>
      <c r="K75" s="81"/>
      <c r="L75" s="24"/>
      <c r="M75" s="51" t="str">
        <f>IF(K75="","",(J75/1000*(K75/100)*(L75*1000)*'Acids &amp; Bicarbonates'!$F$3))</f>
        <v/>
      </c>
      <c r="N75" s="100" t="str">
        <f>IF(M75="","",M75/'Acids &amp; Bicarbonates'!$D$3)</f>
        <v/>
      </c>
      <c r="O75" s="23"/>
      <c r="P75" s="81"/>
      <c r="Q75" s="24"/>
      <c r="R75" s="51" t="str">
        <f>IF(P75="","",(O75/1000*(P75/100)*(Q75*1000)*'Acids &amp; Bicarbonates'!$F$4))</f>
        <v/>
      </c>
      <c r="S75" s="100" t="str">
        <f>IF(R75="","",R75/'Acids &amp; Bicarbonates'!$D$4)</f>
        <v/>
      </c>
      <c r="T75" s="23"/>
      <c r="U75" s="81"/>
      <c r="V75" s="24"/>
      <c r="W75" s="51" t="str">
        <f>IF(U75="","",(T75/1000*(U75/100)*(V75*1000)*'Acids &amp; Bicarbonates'!$F$5))</f>
        <v/>
      </c>
      <c r="X75" s="100" t="str">
        <f>IF(W75="","",W75/'Acids &amp; Bicarbonates'!$D$5)</f>
        <v/>
      </c>
      <c r="Y75" s="23"/>
      <c r="Z75" s="81"/>
      <c r="AA75" s="51" t="str">
        <f>IF(Z75="","",(Y75*(Z75/100)*'Acids &amp; Bicarbonates'!$F$13))</f>
        <v/>
      </c>
      <c r="AB75" s="100" t="str">
        <f>IF(AA75="","",AA75/'Acids &amp; Bicarbonates'!$D$13)</f>
        <v/>
      </c>
      <c r="AC75" s="23"/>
      <c r="AD75" s="81"/>
      <c r="AE75" s="51" t="str">
        <f>IF(AD75="","",(AC75*(AD75/100)*'Acids &amp; Bicarbonates'!$F$13))</f>
        <v/>
      </c>
      <c r="AF75" s="100" t="str">
        <f>IF(AE75="","",AE75/'Acids &amp; Bicarbonates'!$D$14)</f>
        <v/>
      </c>
    </row>
    <row r="76" spans="1:32" x14ac:dyDescent="0.25">
      <c r="A76" t="s">
        <v>56</v>
      </c>
      <c r="B76" s="34"/>
      <c r="C76" s="34"/>
      <c r="D76" s="34"/>
      <c r="E76" s="23"/>
      <c r="F76" s="81"/>
      <c r="G76" s="24"/>
      <c r="H76" s="51" t="str">
        <f>IF(F76="","",(E76/1000*(F76/100)*(G76*1000)*'Acids &amp; Bicarbonates'!$F$2))</f>
        <v/>
      </c>
      <c r="I76" s="100" t="str">
        <f>IF(H76="","",H76/'Acids &amp; Bicarbonates'!$D$2)</f>
        <v/>
      </c>
      <c r="J76" s="23"/>
      <c r="K76" s="81"/>
      <c r="L76" s="24"/>
      <c r="M76" s="51" t="str">
        <f>IF(K76="","",(J76/1000*(K76/100)*(L76*1000)*'Acids &amp; Bicarbonates'!$F$3))</f>
        <v/>
      </c>
      <c r="N76" s="100" t="str">
        <f>IF(M76="","",M76/'Acids &amp; Bicarbonates'!$D$3)</f>
        <v/>
      </c>
      <c r="O76" s="23"/>
      <c r="P76" s="81"/>
      <c r="Q76" s="24"/>
      <c r="R76" s="51" t="str">
        <f>IF(P76="","",(O76/1000*(P76/100)*(Q76*1000)*'Acids &amp; Bicarbonates'!$F$4))</f>
        <v/>
      </c>
      <c r="S76" s="100" t="str">
        <f>IF(R76="","",R76/'Acids &amp; Bicarbonates'!$D$4)</f>
        <v/>
      </c>
      <c r="T76" s="23"/>
      <c r="U76" s="81"/>
      <c r="V76" s="24"/>
      <c r="W76" s="51" t="str">
        <f>IF(U76="","",(T76/1000*(U76/100)*(V76*1000)*'Acids &amp; Bicarbonates'!$F$5))</f>
        <v/>
      </c>
      <c r="X76" s="100" t="str">
        <f>IF(W76="","",W76/'Acids &amp; Bicarbonates'!$D$5)</f>
        <v/>
      </c>
      <c r="Y76" s="23"/>
      <c r="Z76" s="81"/>
      <c r="AA76" s="51" t="str">
        <f>IF(Z76="","",(Y76*(Z76/100)*'Acids &amp; Bicarbonates'!$F$13))</f>
        <v/>
      </c>
      <c r="AB76" s="100" t="str">
        <f>IF(AA76="","",AA76/'Acids &amp; Bicarbonates'!$D$13)</f>
        <v/>
      </c>
      <c r="AC76" s="23"/>
      <c r="AD76" s="81"/>
      <c r="AE76" s="51" t="str">
        <f>IF(AD76="","",(AC76*(AD76/100)*'Acids &amp; Bicarbonates'!$F$13))</f>
        <v/>
      </c>
      <c r="AF76" s="100" t="str">
        <f>IF(AE76="","",AE76/'Acids &amp; Bicarbonates'!$D$14)</f>
        <v/>
      </c>
    </row>
    <row r="77" spans="1:32" ht="15.75" thickBot="1" x14ac:dyDescent="0.3">
      <c r="A77" t="s">
        <v>57</v>
      </c>
      <c r="B77" s="34"/>
      <c r="C77" s="34"/>
      <c r="D77" s="34"/>
      <c r="E77" s="23"/>
      <c r="F77" s="81"/>
      <c r="G77" s="24"/>
      <c r="H77" s="51" t="str">
        <f>IF(F77="","",(E77/1000*(F77/100)*(G77*1000)*'Acids &amp; Bicarbonates'!$F$2))</f>
        <v/>
      </c>
      <c r="I77" s="100" t="str">
        <f>IF(H77="","",H77/'Acids &amp; Bicarbonates'!$D$2)</f>
        <v/>
      </c>
      <c r="J77" s="23"/>
      <c r="K77" s="81"/>
      <c r="L77" s="24"/>
      <c r="M77" s="51" t="str">
        <f>IF(K77="","",(J77/1000*(K77/100)*(L77*1000)*'Acids &amp; Bicarbonates'!$F$3))</f>
        <v/>
      </c>
      <c r="N77" s="100" t="str">
        <f>IF(M77="","",M77/'Acids &amp; Bicarbonates'!$D$3)</f>
        <v/>
      </c>
      <c r="O77" s="23"/>
      <c r="P77" s="81"/>
      <c r="Q77" s="24"/>
      <c r="R77" s="51" t="str">
        <f>IF(P77="","",(O77/1000*(P77/100)*(Q77*1000)*'Acids &amp; Bicarbonates'!$F$4))</f>
        <v/>
      </c>
      <c r="S77" s="100" t="str">
        <f>IF(R77="","",R77/'Acids &amp; Bicarbonates'!$D$4)</f>
        <v/>
      </c>
      <c r="T77" s="23"/>
      <c r="U77" s="81"/>
      <c r="V77" s="24"/>
      <c r="W77" s="51" t="str">
        <f>IF(U77="","",(T77/1000*(U77/100)*(V77*1000)*'Acids &amp; Bicarbonates'!$F$5))</f>
        <v/>
      </c>
      <c r="X77" s="100" t="str">
        <f>IF(W77="","",W77/'Acids &amp; Bicarbonates'!$D$5)</f>
        <v/>
      </c>
      <c r="Y77" s="23"/>
      <c r="Z77" s="81"/>
      <c r="AA77" s="51" t="str">
        <f>IF(Z77="","",(Y77*(Z77/100)*'Acids &amp; Bicarbonates'!$F$13))</f>
        <v/>
      </c>
      <c r="AB77" s="100" t="str">
        <f>IF(AA77="","",AA77/'Acids &amp; Bicarbonates'!$D$13)</f>
        <v/>
      </c>
      <c r="AC77" s="23"/>
      <c r="AD77" s="81"/>
      <c r="AE77" s="51" t="str">
        <f>IF(AD77="","",(AC77*(AD77/100)*'Acids &amp; Bicarbonates'!$F$13))</f>
        <v/>
      </c>
      <c r="AF77" s="100" t="str">
        <f>IF(AE77="","",AE77/'Acids &amp; Bicarbonates'!$D$14)</f>
        <v/>
      </c>
    </row>
    <row r="78" spans="1:32" ht="15.75" thickTop="1" x14ac:dyDescent="0.25">
      <c r="A78" s="5"/>
      <c r="B78" s="36"/>
      <c r="C78" s="36"/>
      <c r="D78" s="36"/>
      <c r="E78" s="101">
        <f>SUM(E47:E77)</f>
        <v>0</v>
      </c>
      <c r="F78" s="102"/>
      <c r="G78" s="87" t="str">
        <f>IF(H$5=0,"",SUM(H47:H77)/H$5)</f>
        <v/>
      </c>
      <c r="H78" s="102">
        <f>SUM(H47:H77)</f>
        <v>0</v>
      </c>
      <c r="I78" s="102">
        <f>SUM(I47:I77)</f>
        <v>0</v>
      </c>
      <c r="J78" s="102">
        <f>SUM(J47:J77)</f>
        <v>0</v>
      </c>
      <c r="K78" s="102"/>
      <c r="L78" s="87" t="str">
        <f>IF(M$5=0,"",SUM(M47:M77)/M$5)</f>
        <v/>
      </c>
      <c r="M78" s="102">
        <f>SUM(M47:M77)</f>
        <v>0</v>
      </c>
      <c r="N78" s="102">
        <f>SUM(N47:N77)</f>
        <v>0</v>
      </c>
      <c r="O78" s="102">
        <f>SUM(O47:O77)</f>
        <v>0</v>
      </c>
      <c r="P78" s="102"/>
      <c r="Q78" s="87" t="str">
        <f>IF(R$5=0,"",SUM(R47:R77)/R$5)</f>
        <v/>
      </c>
      <c r="R78" s="102">
        <f>SUM(R47:R77)</f>
        <v>0</v>
      </c>
      <c r="S78" s="102">
        <f>SUM(S47:S77)</f>
        <v>0</v>
      </c>
      <c r="T78" s="102">
        <f>SUM(T47:T77)</f>
        <v>0</v>
      </c>
      <c r="U78" s="102"/>
      <c r="V78" s="87">
        <f>IF(W$5=0,"",SUM(W47:W77)/W$5)</f>
        <v>0</v>
      </c>
      <c r="W78" s="102">
        <f>SUM(W47:W77)</f>
        <v>0</v>
      </c>
      <c r="X78" s="102">
        <f>SUM(X47:X77)</f>
        <v>0</v>
      </c>
      <c r="Y78" s="102">
        <f>SUM(Y47:Y77)</f>
        <v>0</v>
      </c>
      <c r="Z78" s="102"/>
      <c r="AA78" s="102">
        <f>SUM(AA47:AA77)</f>
        <v>0</v>
      </c>
      <c r="AB78" s="102">
        <f>SUM(AB47:AB77)</f>
        <v>0</v>
      </c>
      <c r="AC78" s="102">
        <f>SUM(AC47:AC77)</f>
        <v>0</v>
      </c>
      <c r="AD78" s="102"/>
      <c r="AE78" s="102">
        <f>SUM(AE47:AE77)</f>
        <v>0</v>
      </c>
      <c r="AF78" s="102">
        <f>SUM(AF47:AF77)</f>
        <v>0</v>
      </c>
    </row>
  </sheetData>
  <mergeCells count="42">
    <mergeCell ref="E45:I45"/>
    <mergeCell ref="J45:N45"/>
    <mergeCell ref="O45:S45"/>
    <mergeCell ref="T45:X45"/>
    <mergeCell ref="Y45:AB45"/>
    <mergeCell ref="AC45:AF45"/>
    <mergeCell ref="BE4:BG4"/>
    <mergeCell ref="BH4:BJ4"/>
    <mergeCell ref="BK4:BM4"/>
    <mergeCell ref="E44:I44"/>
    <mergeCell ref="J44:N44"/>
    <mergeCell ref="O44:S44"/>
    <mergeCell ref="T44:X44"/>
    <mergeCell ref="Y44:AB44"/>
    <mergeCell ref="AC44:AF44"/>
    <mergeCell ref="AL4:AN4"/>
    <mergeCell ref="AO4:AQ4"/>
    <mergeCell ref="AR4:AU4"/>
    <mergeCell ref="AV4:AX4"/>
    <mergeCell ref="AY4:BA4"/>
    <mergeCell ref="BB4:BD4"/>
    <mergeCell ref="T4:V4"/>
    <mergeCell ref="W4:Y4"/>
    <mergeCell ref="Z4:AB4"/>
    <mergeCell ref="AC4:AE4"/>
    <mergeCell ref="AF4:AH4"/>
    <mergeCell ref="AI4:AK4"/>
    <mergeCell ref="P1:Q1"/>
    <mergeCell ref="R1:S1"/>
    <mergeCell ref="F4:G4"/>
    <mergeCell ref="H4:I4"/>
    <mergeCell ref="J4:K4"/>
    <mergeCell ref="L4:M4"/>
    <mergeCell ref="N4:O4"/>
    <mergeCell ref="P4:Q4"/>
    <mergeCell ref="R4:S4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35" sqref="C35"/>
    </sheetView>
  </sheetViews>
  <sheetFormatPr defaultRowHeight="15" x14ac:dyDescent="0.25"/>
  <cols>
    <col min="1" max="1" width="21.5703125" customWidth="1"/>
    <col min="2" max="2" width="11.5703125" customWidth="1"/>
    <col min="3" max="4" width="28.7109375" customWidth="1"/>
    <col min="5" max="5" width="19.28515625" customWidth="1"/>
    <col min="6" max="6" width="36.42578125" customWidth="1"/>
    <col min="7" max="7" width="40" customWidth="1"/>
  </cols>
  <sheetData>
    <row r="1" spans="1:7" x14ac:dyDescent="0.25">
      <c r="A1" s="2" t="s">
        <v>88</v>
      </c>
      <c r="B1" t="s">
        <v>93</v>
      </c>
      <c r="C1" t="s">
        <v>91</v>
      </c>
      <c r="D1" t="s">
        <v>100</v>
      </c>
      <c r="E1" t="s">
        <v>92</v>
      </c>
      <c r="F1" t="s">
        <v>98</v>
      </c>
      <c r="G1" t="s">
        <v>99</v>
      </c>
    </row>
    <row r="2" spans="1:7" x14ac:dyDescent="0.25">
      <c r="A2" t="s">
        <v>95</v>
      </c>
      <c r="B2" t="s">
        <v>89</v>
      </c>
      <c r="C2">
        <v>36.460999999999999</v>
      </c>
      <c r="D2">
        <v>35.453000000000003</v>
      </c>
      <c r="E2">
        <v>1.49</v>
      </c>
      <c r="F2">
        <f>D2/C2</f>
        <v>0.97235402210581179</v>
      </c>
      <c r="G2" s="3"/>
    </row>
    <row r="3" spans="1:7" x14ac:dyDescent="0.25">
      <c r="A3" t="s">
        <v>94</v>
      </c>
      <c r="B3" t="s">
        <v>90</v>
      </c>
      <c r="C3">
        <v>63.01</v>
      </c>
      <c r="D3">
        <v>62.004899999999999</v>
      </c>
      <c r="E3">
        <v>1.51</v>
      </c>
      <c r="F3">
        <f>D3/C3</f>
        <v>0.98404856372004446</v>
      </c>
      <c r="G3" s="3"/>
    </row>
    <row r="4" spans="1:7" x14ac:dyDescent="0.25">
      <c r="B4" t="s">
        <v>96</v>
      </c>
      <c r="C4">
        <v>98.078000000000003</v>
      </c>
      <c r="D4">
        <v>96.07</v>
      </c>
      <c r="E4">
        <v>1.84</v>
      </c>
      <c r="F4">
        <f>D4/C4</f>
        <v>0.97952649931687019</v>
      </c>
      <c r="G4" s="3"/>
    </row>
    <row r="5" spans="1:7" x14ac:dyDescent="0.25">
      <c r="B5" t="s">
        <v>97</v>
      </c>
      <c r="C5">
        <v>97.995199999999997</v>
      </c>
      <c r="D5">
        <v>94.971400000000003</v>
      </c>
      <c r="E5">
        <v>1.89</v>
      </c>
      <c r="F5">
        <f>D5/C5</f>
        <v>0.96914338661485466</v>
      </c>
      <c r="G5" s="3"/>
    </row>
    <row r="12" spans="1:7" x14ac:dyDescent="0.25">
      <c r="A12" s="2" t="s">
        <v>115</v>
      </c>
      <c r="B12" t="s">
        <v>93</v>
      </c>
      <c r="C12" t="s">
        <v>91</v>
      </c>
      <c r="D12" t="s">
        <v>100</v>
      </c>
      <c r="E12" t="s">
        <v>92</v>
      </c>
      <c r="F12" t="s">
        <v>98</v>
      </c>
      <c r="G12" t="s">
        <v>99</v>
      </c>
    </row>
    <row r="13" spans="1:7" ht="18" x14ac:dyDescent="0.35">
      <c r="A13" t="s">
        <v>116</v>
      </c>
      <c r="B13" t="s">
        <v>117</v>
      </c>
      <c r="C13">
        <v>162.11000000000001</v>
      </c>
      <c r="D13">
        <v>40.078000000000003</v>
      </c>
      <c r="F13">
        <f>D13/C13</f>
        <v>0.24722719141323793</v>
      </c>
    </row>
    <row r="14" spans="1:7" x14ac:dyDescent="0.25">
      <c r="A14" t="s">
        <v>121</v>
      </c>
      <c r="B14" t="s">
        <v>120</v>
      </c>
      <c r="C14">
        <v>56.105600000000003</v>
      </c>
      <c r="D14">
        <v>39.098300000000002</v>
      </c>
      <c r="F14">
        <f>D14/C14</f>
        <v>0.69686983117549761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Information</vt:lpstr>
      <vt:lpstr>Cycle 1</vt:lpstr>
      <vt:lpstr>Cycle 2</vt:lpstr>
      <vt:lpstr>Acids &amp; Bicarbonates</vt:lpstr>
      <vt:lpstr>Acids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Simoneke</dc:creator>
  <cp:lastModifiedBy>Simoneke</cp:lastModifiedBy>
  <dcterms:created xsi:type="dcterms:W3CDTF">2015-05-22T08:27:05Z</dcterms:created>
  <dcterms:modified xsi:type="dcterms:W3CDTF">2015-05-22T14:27:16Z</dcterms:modified>
</cp:coreProperties>
</file>